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007"/>
  <fileSharing readOnlyRecommended="1" userName="R S" reservationPassword="A5F6"/>
  <workbookPr autoCompressPictures="0"/>
  <bookViews>
    <workbookView xWindow="0" yWindow="0" windowWidth="25600" windowHeight="15540" tabRatio="588"/>
  </bookViews>
  <sheets>
    <sheet name="Tableau synoptique des PV" sheetId="7" r:id="rId1"/>
    <sheet name="Classement" sheetId="9" r:id="rId2"/>
    <sheet name="Modifications liste SMI" sheetId="8" r:id="rId3"/>
    <sheet name="Bases de travail" sheetId="4" r:id="rId4"/>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T51" i="7" l="1"/>
  <c r="P51" i="7"/>
  <c r="B51" i="7"/>
  <c r="C51" i="7"/>
  <c r="D51" i="7"/>
  <c r="E51" i="7"/>
  <c r="F51" i="7"/>
  <c r="G51" i="7"/>
  <c r="H51" i="7"/>
  <c r="I51" i="7"/>
  <c r="J51" i="7"/>
  <c r="K51" i="7"/>
  <c r="L51" i="7"/>
  <c r="M51" i="7"/>
  <c r="N51" i="7"/>
  <c r="O51" i="7"/>
  <c r="Q51" i="7"/>
  <c r="R51" i="7"/>
  <c r="S51" i="7"/>
  <c r="U51" i="7"/>
  <c r="O250" i="8"/>
  <c r="J250" i="8"/>
  <c r="E250" i="8"/>
  <c r="F223" i="8"/>
  <c r="F224" i="8"/>
  <c r="F225" i="8"/>
  <c r="F226" i="8"/>
  <c r="F227" i="8"/>
  <c r="F228" i="8"/>
  <c r="F229" i="8"/>
  <c r="F230" i="8"/>
  <c r="F231" i="8"/>
  <c r="F232" i="8"/>
  <c r="F233" i="8"/>
  <c r="F234" i="8"/>
  <c r="F235" i="8"/>
  <c r="F236" i="8"/>
  <c r="F237" i="8"/>
  <c r="F238" i="8"/>
  <c r="F239" i="8"/>
  <c r="F240" i="8"/>
  <c r="F241" i="8"/>
  <c r="F242" i="8"/>
  <c r="F250" i="8"/>
  <c r="P242" i="8"/>
  <c r="K242" i="8"/>
  <c r="P241" i="8"/>
  <c r="K241" i="8"/>
  <c r="P240" i="8"/>
  <c r="K240" i="8"/>
  <c r="P239" i="8"/>
  <c r="K239" i="8"/>
  <c r="P238" i="8"/>
  <c r="K238" i="8"/>
  <c r="P237" i="8"/>
  <c r="K237" i="8"/>
  <c r="P236" i="8"/>
  <c r="K236" i="8"/>
  <c r="P235" i="8"/>
  <c r="K235" i="8"/>
  <c r="P234" i="8"/>
  <c r="K234" i="8"/>
  <c r="P233" i="8"/>
  <c r="K233" i="8"/>
  <c r="P232" i="8"/>
  <c r="K232" i="8"/>
  <c r="P231" i="8"/>
  <c r="K231" i="8"/>
  <c r="P230" i="8"/>
  <c r="K230" i="8"/>
  <c r="P229" i="8"/>
  <c r="K229" i="8"/>
  <c r="P228" i="8"/>
  <c r="K228" i="8"/>
  <c r="P227" i="8"/>
  <c r="K227" i="8"/>
  <c r="P226" i="8"/>
  <c r="K226" i="8"/>
  <c r="P225" i="8"/>
  <c r="K225" i="8"/>
  <c r="P224" i="8"/>
  <c r="K224" i="8"/>
  <c r="K223" i="8"/>
  <c r="K250" i="8"/>
  <c r="P223" i="8"/>
  <c r="P250" i="8"/>
  <c r="E196" i="8"/>
  <c r="AD195" i="8"/>
  <c r="AE168" i="8"/>
  <c r="AE169" i="8"/>
  <c r="AE170" i="8"/>
  <c r="AE171" i="8"/>
  <c r="AE172" i="8"/>
  <c r="AE173" i="8"/>
  <c r="AE174" i="8"/>
  <c r="AE175" i="8"/>
  <c r="AE176" i="8"/>
  <c r="AE177" i="8"/>
  <c r="AE178" i="8"/>
  <c r="AE179" i="8"/>
  <c r="AE180" i="8"/>
  <c r="AE181" i="8"/>
  <c r="AE182" i="8"/>
  <c r="AE183" i="8"/>
  <c r="AE184" i="8"/>
  <c r="AE185" i="8"/>
  <c r="AE186" i="8"/>
  <c r="AE187" i="8"/>
  <c r="AE195" i="8"/>
  <c r="Y195" i="8"/>
  <c r="T195" i="8"/>
  <c r="O195" i="8"/>
  <c r="J195"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5" i="8"/>
  <c r="F194" i="8"/>
  <c r="F193" i="8"/>
  <c r="F192" i="8"/>
  <c r="F191" i="8"/>
  <c r="F190" i="8"/>
  <c r="F189" i="8"/>
  <c r="F188" i="8"/>
  <c r="Z187" i="8"/>
  <c r="U187" i="8"/>
  <c r="P187" i="8"/>
  <c r="F187" i="8"/>
  <c r="Z186" i="8"/>
  <c r="U186" i="8"/>
  <c r="P186" i="8"/>
  <c r="F186" i="8"/>
  <c r="Z185" i="8"/>
  <c r="U185" i="8"/>
  <c r="P185" i="8"/>
  <c r="F185" i="8"/>
  <c r="Z184" i="8"/>
  <c r="U184" i="8"/>
  <c r="P184" i="8"/>
  <c r="F184" i="8"/>
  <c r="Z183" i="8"/>
  <c r="U183" i="8"/>
  <c r="P183" i="8"/>
  <c r="F183" i="8"/>
  <c r="Z182" i="8"/>
  <c r="U182" i="8"/>
  <c r="P182" i="8"/>
  <c r="F182" i="8"/>
  <c r="Z181" i="8"/>
  <c r="U181" i="8"/>
  <c r="P181" i="8"/>
  <c r="F181" i="8"/>
  <c r="Z180" i="8"/>
  <c r="Z168" i="8"/>
  <c r="Z169" i="8"/>
  <c r="Z170" i="8"/>
  <c r="Z171" i="8"/>
  <c r="Z172" i="8"/>
  <c r="Z173" i="8"/>
  <c r="Z174" i="8"/>
  <c r="Z175" i="8"/>
  <c r="Z176" i="8"/>
  <c r="Z177" i="8"/>
  <c r="Z178" i="8"/>
  <c r="Z179" i="8"/>
  <c r="Z195" i="8"/>
  <c r="U180" i="8"/>
  <c r="P180" i="8"/>
  <c r="F180" i="8"/>
  <c r="U179" i="8"/>
  <c r="P179" i="8"/>
  <c r="F179" i="8"/>
  <c r="U178" i="8"/>
  <c r="P178" i="8"/>
  <c r="F178" i="8"/>
  <c r="U177" i="8"/>
  <c r="P177" i="8"/>
  <c r="F177" i="8"/>
  <c r="U176" i="8"/>
  <c r="P176" i="8"/>
  <c r="F176" i="8"/>
  <c r="U175" i="8"/>
  <c r="P175" i="8"/>
  <c r="F175" i="8"/>
  <c r="U174" i="8"/>
  <c r="P174" i="8"/>
  <c r="F174" i="8"/>
  <c r="U173" i="8"/>
  <c r="P173" i="8"/>
  <c r="F173" i="8"/>
  <c r="U172" i="8"/>
  <c r="P172" i="8"/>
  <c r="F172" i="8"/>
  <c r="U171" i="8"/>
  <c r="P171" i="8"/>
  <c r="F171" i="8"/>
  <c r="U170" i="8"/>
  <c r="P170" i="8"/>
  <c r="F170" i="8"/>
  <c r="U169" i="8"/>
  <c r="P169" i="8"/>
  <c r="P168" i="8"/>
  <c r="P195" i="8"/>
  <c r="F169" i="8"/>
  <c r="U168" i="8"/>
  <c r="U195" i="8"/>
  <c r="F168" i="8"/>
  <c r="F196" i="8"/>
  <c r="J143" i="8"/>
  <c r="AD141" i="8"/>
  <c r="AE113" i="8"/>
  <c r="AE114" i="8"/>
  <c r="AE115" i="8"/>
  <c r="AE116" i="8"/>
  <c r="AE117" i="8"/>
  <c r="AE118" i="8"/>
  <c r="AE119" i="8"/>
  <c r="AE120" i="8"/>
  <c r="AE121" i="8"/>
  <c r="AE122" i="8"/>
  <c r="AE123" i="8"/>
  <c r="AE124" i="8"/>
  <c r="AE125" i="8"/>
  <c r="AE126" i="8"/>
  <c r="AE127" i="8"/>
  <c r="AE128" i="8"/>
  <c r="AE129" i="8"/>
  <c r="AE130" i="8"/>
  <c r="AE131" i="8"/>
  <c r="AE132" i="8"/>
  <c r="AE133" i="8"/>
  <c r="AE134" i="8"/>
  <c r="AE135" i="8"/>
  <c r="AE136" i="8"/>
  <c r="AE137" i="8"/>
  <c r="AE138" i="8"/>
  <c r="AE139" i="8"/>
  <c r="AE141" i="8"/>
  <c r="T141" i="8"/>
  <c r="U113" i="8"/>
  <c r="U114" i="8"/>
  <c r="U115" i="8"/>
  <c r="U116" i="8"/>
  <c r="U117" i="8"/>
  <c r="U118" i="8"/>
  <c r="U119" i="8"/>
  <c r="U120" i="8"/>
  <c r="U121" i="8"/>
  <c r="U122" i="8"/>
  <c r="U123" i="8"/>
  <c r="U124" i="8"/>
  <c r="U125" i="8"/>
  <c r="U126" i="8"/>
  <c r="U127" i="8"/>
  <c r="U128" i="8"/>
  <c r="U129" i="8"/>
  <c r="U130" i="8"/>
  <c r="U131" i="8"/>
  <c r="U132" i="8"/>
  <c r="U133" i="8"/>
  <c r="U134" i="8"/>
  <c r="U135" i="8"/>
  <c r="U136" i="8"/>
  <c r="U137" i="8"/>
  <c r="U138" i="8"/>
  <c r="U139" i="8"/>
  <c r="U141" i="8"/>
  <c r="O141" i="8"/>
  <c r="P113" i="8"/>
  <c r="P114" i="8"/>
  <c r="P115" i="8"/>
  <c r="P116" i="8"/>
  <c r="P117" i="8"/>
  <c r="P118" i="8"/>
  <c r="P119" i="8"/>
  <c r="P120" i="8"/>
  <c r="P121" i="8"/>
  <c r="P122" i="8"/>
  <c r="P123" i="8"/>
  <c r="P124" i="8"/>
  <c r="P125" i="8"/>
  <c r="P126" i="8"/>
  <c r="P127" i="8"/>
  <c r="P128" i="8"/>
  <c r="P129" i="8"/>
  <c r="P130" i="8"/>
  <c r="P131" i="8"/>
  <c r="P132" i="8"/>
  <c r="P133" i="8"/>
  <c r="P134" i="8"/>
  <c r="P135" i="8"/>
  <c r="P136" i="8"/>
  <c r="P137" i="8"/>
  <c r="P138" i="8"/>
  <c r="P139" i="8"/>
  <c r="P141" i="8"/>
  <c r="K141" i="8"/>
  <c r="Y140" i="8"/>
  <c r="Z113" i="8"/>
  <c r="Z114" i="8"/>
  <c r="Z115" i="8"/>
  <c r="Z116" i="8"/>
  <c r="Z117" i="8"/>
  <c r="Z118" i="8"/>
  <c r="Z119" i="8"/>
  <c r="Z120" i="8"/>
  <c r="Z121" i="8"/>
  <c r="Z122" i="8"/>
  <c r="Z123" i="8"/>
  <c r="Z124" i="8"/>
  <c r="Z125" i="8"/>
  <c r="Z126" i="8"/>
  <c r="Z127" i="8"/>
  <c r="Z128" i="8"/>
  <c r="Z129" i="8"/>
  <c r="Z130" i="8"/>
  <c r="Z131" i="8"/>
  <c r="Z132" i="8"/>
  <c r="Z133" i="8"/>
  <c r="Z134" i="8"/>
  <c r="Z135" i="8"/>
  <c r="Z136" i="8"/>
  <c r="Z137" i="8"/>
  <c r="Z138" i="8"/>
  <c r="Z140" i="8"/>
  <c r="K140" i="8"/>
  <c r="K139" i="8"/>
  <c r="K138" i="8"/>
  <c r="K137" i="8"/>
  <c r="E137" i="8"/>
  <c r="K136" i="8"/>
  <c r="K135" i="8"/>
  <c r="F135" i="8"/>
  <c r="K134" i="8"/>
  <c r="F134" i="8"/>
  <c r="F113" i="8"/>
  <c r="F114" i="8"/>
  <c r="F115" i="8"/>
  <c r="F116" i="8"/>
  <c r="F117" i="8"/>
  <c r="F118" i="8"/>
  <c r="F119" i="8"/>
  <c r="F120" i="8"/>
  <c r="F121" i="8"/>
  <c r="F122" i="8"/>
  <c r="F123" i="8"/>
  <c r="F124" i="8"/>
  <c r="F125" i="8"/>
  <c r="F126" i="8"/>
  <c r="F127" i="8"/>
  <c r="F128" i="8"/>
  <c r="F129" i="8"/>
  <c r="F130" i="8"/>
  <c r="F131" i="8"/>
  <c r="F132" i="8"/>
  <c r="F133" i="8"/>
  <c r="F137" i="8"/>
  <c r="K133" i="8"/>
  <c r="K132" i="8"/>
  <c r="K131" i="8"/>
  <c r="K130" i="8"/>
  <c r="K129" i="8"/>
  <c r="K128" i="8"/>
  <c r="K127" i="8"/>
  <c r="K126" i="8"/>
  <c r="K125" i="8"/>
  <c r="K124" i="8"/>
  <c r="K123" i="8"/>
  <c r="K122" i="8"/>
  <c r="K121" i="8"/>
  <c r="K120" i="8"/>
  <c r="K119" i="8"/>
  <c r="K118" i="8"/>
  <c r="K117" i="8"/>
  <c r="K116" i="8"/>
  <c r="K115" i="8"/>
  <c r="K114" i="8"/>
  <c r="K113" i="8"/>
  <c r="K143" i="8"/>
  <c r="J83" i="8"/>
  <c r="AD82" i="8"/>
  <c r="Y82" i="8"/>
  <c r="T82" i="8"/>
  <c r="U59" i="8"/>
  <c r="U60" i="8"/>
  <c r="U61" i="8"/>
  <c r="U62" i="8"/>
  <c r="U63" i="8"/>
  <c r="U64" i="8"/>
  <c r="U65" i="8"/>
  <c r="U66" i="8"/>
  <c r="U67" i="8"/>
  <c r="U68" i="8"/>
  <c r="U69" i="8"/>
  <c r="U70" i="8"/>
  <c r="U71" i="8"/>
  <c r="U72" i="8"/>
  <c r="U73" i="8"/>
  <c r="U74" i="8"/>
  <c r="U75" i="8"/>
  <c r="U76" i="8"/>
  <c r="U77" i="8"/>
  <c r="U78" i="8"/>
  <c r="U79" i="8"/>
  <c r="U80" i="8"/>
  <c r="U82" i="8"/>
  <c r="O81" i="8"/>
  <c r="P59" i="8"/>
  <c r="P60" i="8"/>
  <c r="P61" i="8"/>
  <c r="P62" i="8"/>
  <c r="P63" i="8"/>
  <c r="P64" i="8"/>
  <c r="P65" i="8"/>
  <c r="P66" i="8"/>
  <c r="P67" i="8"/>
  <c r="P68" i="8"/>
  <c r="P69" i="8"/>
  <c r="P70" i="8"/>
  <c r="P71" i="8"/>
  <c r="P72" i="8"/>
  <c r="P73" i="8"/>
  <c r="P74" i="8"/>
  <c r="P75" i="8"/>
  <c r="P76" i="8"/>
  <c r="P77" i="8"/>
  <c r="P78" i="8"/>
  <c r="P79" i="8"/>
  <c r="P81" i="8"/>
  <c r="K81" i="8"/>
  <c r="AE80" i="8"/>
  <c r="Z80" i="8"/>
  <c r="K80" i="8"/>
  <c r="AE79" i="8"/>
  <c r="Z79" i="8"/>
  <c r="K79" i="8"/>
  <c r="AE78" i="8"/>
  <c r="Z78" i="8"/>
  <c r="K78" i="8"/>
  <c r="K59" i="8"/>
  <c r="K60" i="8"/>
  <c r="K61" i="8"/>
  <c r="K62" i="8"/>
  <c r="K63" i="8"/>
  <c r="K64" i="8"/>
  <c r="K65" i="8"/>
  <c r="K66" i="8"/>
  <c r="K67" i="8"/>
  <c r="K68" i="8"/>
  <c r="K69" i="8"/>
  <c r="K70" i="8"/>
  <c r="K71" i="8"/>
  <c r="K72" i="8"/>
  <c r="K73" i="8"/>
  <c r="K74" i="8"/>
  <c r="K75" i="8"/>
  <c r="K76" i="8"/>
  <c r="K77" i="8"/>
  <c r="K83" i="8"/>
  <c r="AE77" i="8"/>
  <c r="Z77" i="8"/>
  <c r="AE76" i="8"/>
  <c r="Z76" i="8"/>
  <c r="AE75" i="8"/>
  <c r="Z75" i="8"/>
  <c r="AE74" i="8"/>
  <c r="Z74" i="8"/>
  <c r="AE73" i="8"/>
  <c r="Z73" i="8"/>
  <c r="AE72" i="8"/>
  <c r="Z72" i="8"/>
  <c r="AE71" i="8"/>
  <c r="Z71" i="8"/>
  <c r="AE70" i="8"/>
  <c r="Z70" i="8"/>
  <c r="AE69" i="8"/>
  <c r="Z69" i="8"/>
  <c r="AE68" i="8"/>
  <c r="Z68" i="8"/>
  <c r="AE67" i="8"/>
  <c r="Z67" i="8"/>
  <c r="AE66" i="8"/>
  <c r="Z66" i="8"/>
  <c r="AE65" i="8"/>
  <c r="Z65" i="8"/>
  <c r="AE64" i="8"/>
  <c r="Z64" i="8"/>
  <c r="AE63" i="8"/>
  <c r="Z63" i="8"/>
  <c r="AE62" i="8"/>
  <c r="Z62" i="8"/>
  <c r="AE61" i="8"/>
  <c r="AE59" i="8"/>
  <c r="AE60" i="8"/>
  <c r="AE82" i="8"/>
  <c r="Z61" i="8"/>
  <c r="Z60" i="8"/>
  <c r="Z59" i="8"/>
  <c r="Z82" i="8"/>
</calcChain>
</file>

<file path=xl/sharedStrings.xml><?xml version="1.0" encoding="utf-8"?>
<sst xmlns="http://schemas.openxmlformats.org/spreadsheetml/2006/main" count="2012" uniqueCount="682">
  <si>
    <t>Actelion</t>
  </si>
  <si>
    <t>Adecco</t>
  </si>
  <si>
    <t>Geberit</t>
  </si>
  <si>
    <t>Givaudan</t>
  </si>
  <si>
    <t>Novartis</t>
  </si>
  <si>
    <t>Richemont</t>
  </si>
  <si>
    <t>Roche</t>
  </si>
  <si>
    <t>SGS</t>
  </si>
  <si>
    <t>Swatch Group</t>
  </si>
  <si>
    <t>Swiss Re</t>
  </si>
  <si>
    <t>Swisscom</t>
  </si>
  <si>
    <t>Syngenta</t>
  </si>
  <si>
    <t>Transocean</t>
  </si>
  <si>
    <t>UBS</t>
  </si>
  <si>
    <t>Name</t>
  </si>
  <si>
    <t>Branche</t>
  </si>
  <si>
    <t>Logo</t>
  </si>
  <si>
    <t>Indexgewichtung in %</t>
  </si>
  <si>
    <t>Sitz</t>
  </si>
  <si>
    <t>ABB</t>
  </si>
  <si>
    <t>4,89</t>
  </si>
  <si>
    <t>Zürich</t>
  </si>
  <si>
    <t>Pharma</t>
  </si>
  <si>
    <t>0,60</t>
  </si>
  <si>
    <t>Allschwil</t>
  </si>
  <si>
    <t>0,70</t>
  </si>
  <si>
    <t>Chéserex</t>
  </si>
  <si>
    <t>Credit Suisse</t>
  </si>
  <si>
    <t>2,99</t>
  </si>
  <si>
    <t>0,98</t>
  </si>
  <si>
    <t>Rapperswil-Jona</t>
  </si>
  <si>
    <t>1,07</t>
  </si>
  <si>
    <t>Vernier</t>
  </si>
  <si>
    <t>Holcim</t>
  </si>
  <si>
    <t>1,67</t>
  </si>
  <si>
    <t>Julius Bär</t>
  </si>
  <si>
    <t>0,94</t>
  </si>
  <si>
    <t>Nestlé</t>
  </si>
  <si>
    <t>25,66</t>
  </si>
  <si>
    <t>Vevey</t>
  </si>
  <si>
    <t>18,56</t>
  </si>
  <si>
    <t>Basel</t>
  </si>
  <si>
    <t>3,81</t>
  </si>
  <si>
    <t>Bellevue</t>
  </si>
  <si>
    <t>15,35</t>
  </si>
  <si>
    <t>1,35</t>
  </si>
  <si>
    <t>Genf</t>
  </si>
  <si>
    <t>1,55</t>
  </si>
  <si>
    <t>Neuenburg</t>
  </si>
  <si>
    <t>2,66</t>
  </si>
  <si>
    <t>1,14</t>
  </si>
  <si>
    <t>Ittigen</t>
  </si>
  <si>
    <t>3,97</t>
  </si>
  <si>
    <t>2,11</t>
  </si>
  <si>
    <t>Steinhausen</t>
  </si>
  <si>
    <t>5,65</t>
  </si>
  <si>
    <t>Zürich / Basel</t>
  </si>
  <si>
    <t>Zurich</t>
  </si>
  <si>
    <t>4,26</t>
  </si>
  <si>
    <t>SMI Compositions with weights since 1988</t>
  </si>
  <si>
    <t>30 June 1988 (Base Date)</t>
  </si>
  <si>
    <t>31 December 1988</t>
  </si>
  <si>
    <t>31 December 1989</t>
  </si>
  <si>
    <t>31 December 1990</t>
  </si>
  <si>
    <t>31 December 1991</t>
  </si>
  <si>
    <t>31 December 1992</t>
  </si>
  <si>
    <t>Constituent</t>
  </si>
  <si>
    <t>Valor No.</t>
  </si>
  <si>
    <t>Adia I</t>
  </si>
  <si>
    <t>N/A</t>
  </si>
  <si>
    <t>BBC I</t>
  </si>
  <si>
    <t>Alusuisse I</t>
  </si>
  <si>
    <t>Ciba Geigy I</t>
  </si>
  <si>
    <t>Ciba Geigy PS</t>
  </si>
  <si>
    <t>Ciba Geigy N</t>
  </si>
  <si>
    <t xml:space="preserve">Bührle I </t>
  </si>
  <si>
    <t>Bührle I</t>
  </si>
  <si>
    <t>Schweiz. Kreditanstalt I</t>
  </si>
  <si>
    <t>Elektrowatt I</t>
  </si>
  <si>
    <t>CS Holding I</t>
  </si>
  <si>
    <t>Fischer I</t>
  </si>
  <si>
    <t>Hoffmann-Roche GS</t>
  </si>
  <si>
    <t>Hoffmann-La-Roche GS</t>
  </si>
  <si>
    <t>Holderbank I</t>
  </si>
  <si>
    <t>Nestlé I</t>
  </si>
  <si>
    <t>Jacobs Suchard I</t>
  </si>
  <si>
    <t>Nestlé PS</t>
  </si>
  <si>
    <t>Holderbk I</t>
  </si>
  <si>
    <t>Oerlikon-Bührle I</t>
  </si>
  <si>
    <t>Pargesa I</t>
  </si>
  <si>
    <t>Nestlé N</t>
  </si>
  <si>
    <t>Pirelli I</t>
  </si>
  <si>
    <t>Roche GS</t>
  </si>
  <si>
    <t>Rückversicherung PS</t>
  </si>
  <si>
    <t>Ruekv PS</t>
  </si>
  <si>
    <t>Sandoz PS</t>
  </si>
  <si>
    <t xml:space="preserve">SBG I </t>
  </si>
  <si>
    <t>SBV I</t>
  </si>
  <si>
    <t>SBV PS</t>
  </si>
  <si>
    <t>SBG PS</t>
  </si>
  <si>
    <t>Schweiz. Volksbank ST</t>
  </si>
  <si>
    <t>Swissair I</t>
  </si>
  <si>
    <t>Winterthur I</t>
  </si>
  <si>
    <t>Schweiz. Volksbank StN</t>
  </si>
  <si>
    <t>Zürich I</t>
  </si>
  <si>
    <t>Changes to the composition</t>
  </si>
  <si>
    <t>Equity</t>
  </si>
  <si>
    <t>Alteration</t>
  </si>
  <si>
    <t>- no changes -</t>
  </si>
  <si>
    <t>inclusion Sep</t>
  </si>
  <si>
    <t>deletion Jun</t>
  </si>
  <si>
    <t>Ciba Geigy PS*</t>
  </si>
  <si>
    <t>replacement</t>
  </si>
  <si>
    <t>inclusion</t>
  </si>
  <si>
    <t xml:space="preserve">deletion </t>
  </si>
  <si>
    <t>Base date SMI®: 30.06.1988 = 1'500</t>
  </si>
  <si>
    <t>deletion Sep</t>
  </si>
  <si>
    <t>Schweiz. Kreditanstalt I*</t>
  </si>
  <si>
    <t>new name</t>
  </si>
  <si>
    <t>deletion</t>
  </si>
  <si>
    <t>Hoffmann-La-Roche GS*</t>
  </si>
  <si>
    <t>inclusion Jun</t>
  </si>
  <si>
    <t>Nestlé PS**</t>
  </si>
  <si>
    <t>Oerlikon-Bührle I***</t>
  </si>
  <si>
    <t>* CS Holding as of May</t>
  </si>
  <si>
    <t>* conversion into registered shares</t>
  </si>
  <si>
    <t>* Roche GS</t>
  </si>
  <si>
    <t>** registered share in place of PS</t>
  </si>
  <si>
    <t>*** Bührle I</t>
  </si>
  <si>
    <t>31 December 1993</t>
  </si>
  <si>
    <t>31 December 1994</t>
  </si>
  <si>
    <t>31 December 1995</t>
  </si>
  <si>
    <t>31 December 1996</t>
  </si>
  <si>
    <t>31 December 1997</t>
  </si>
  <si>
    <t>31 December 1998</t>
  </si>
  <si>
    <t>Market. Cap</t>
  </si>
  <si>
    <t>Weight</t>
  </si>
  <si>
    <t>Adia I*</t>
  </si>
  <si>
    <t xml:space="preserve">NESTLE N           </t>
  </si>
  <si>
    <t xml:space="preserve">NOVARTIS N                    </t>
  </si>
  <si>
    <t xml:space="preserve">Alusuisse </t>
  </si>
  <si>
    <t xml:space="preserve">ROCHE GS           </t>
  </si>
  <si>
    <t xml:space="preserve">ROCHE GS                      </t>
  </si>
  <si>
    <t xml:space="preserve">NESTLE N                      </t>
  </si>
  <si>
    <t>BBC I N100</t>
  </si>
  <si>
    <t xml:space="preserve">SANDOZ N           </t>
  </si>
  <si>
    <t xml:space="preserve">SBG I              </t>
  </si>
  <si>
    <t xml:space="preserve">CS GROUP N                    </t>
  </si>
  <si>
    <t xml:space="preserve">UBS N                         </t>
  </si>
  <si>
    <t xml:space="preserve">CIBA-GY N          </t>
  </si>
  <si>
    <t xml:space="preserve">SBG I                         </t>
  </si>
  <si>
    <t xml:space="preserve">UBS I (ex.SBG)                   </t>
  </si>
  <si>
    <t xml:space="preserve">CS HOLDING I       </t>
  </si>
  <si>
    <t xml:space="preserve">RUECKV N           </t>
  </si>
  <si>
    <t xml:space="preserve">RUECKV N                      </t>
  </si>
  <si>
    <t xml:space="preserve">SBV I              </t>
  </si>
  <si>
    <t xml:space="preserve">SBV N                         </t>
  </si>
  <si>
    <t xml:space="preserve">ZUERICH ALLIED N              </t>
  </si>
  <si>
    <t xml:space="preserve">BBC I N100         </t>
  </si>
  <si>
    <t xml:space="preserve">ZUERICH N                     </t>
  </si>
  <si>
    <t xml:space="preserve">NOVARTIS I                    </t>
  </si>
  <si>
    <t xml:space="preserve">ZUERICH N          </t>
  </si>
  <si>
    <t xml:space="preserve">ABB AG I                      </t>
  </si>
  <si>
    <t xml:space="preserve">SWISSCOM N                    </t>
  </si>
  <si>
    <t xml:space="preserve">CS HOLDING N       </t>
  </si>
  <si>
    <t>Ruekv N</t>
  </si>
  <si>
    <t xml:space="preserve">SBG N              </t>
  </si>
  <si>
    <t xml:space="preserve">W'THUR N N20                  </t>
  </si>
  <si>
    <t xml:space="preserve">CIBA SC N                     </t>
  </si>
  <si>
    <t xml:space="preserve">RENTENANSTALT I               </t>
  </si>
  <si>
    <t>Sandoz N</t>
  </si>
  <si>
    <t xml:space="preserve">SBV N              </t>
  </si>
  <si>
    <t xml:space="preserve">SBG N                         </t>
  </si>
  <si>
    <t>UBS N (ex.SBG)</t>
  </si>
  <si>
    <t xml:space="preserve">ALUSUISSE N                   </t>
  </si>
  <si>
    <t xml:space="preserve">W'THUR N N20       </t>
  </si>
  <si>
    <t xml:space="preserve">HOLDERBK I                    </t>
  </si>
  <si>
    <t xml:space="preserve">CLARIANT N                    </t>
  </si>
  <si>
    <t xml:space="preserve">HOLDERBK I         </t>
  </si>
  <si>
    <t xml:space="preserve">ELEKTROWATT I                 </t>
  </si>
  <si>
    <t xml:space="preserve">BALOISE N                     </t>
  </si>
  <si>
    <t xml:space="preserve">ZUERICH I          </t>
  </si>
  <si>
    <t xml:space="preserve">CIBA-GY I          </t>
  </si>
  <si>
    <t>SBV N</t>
  </si>
  <si>
    <t xml:space="preserve">ALUSUISSE N        </t>
  </si>
  <si>
    <t xml:space="preserve">SGS SURVEILLANCE I            </t>
  </si>
  <si>
    <t xml:space="preserve">ELEKTROWATT I      </t>
  </si>
  <si>
    <t xml:space="preserve">SMH I                         </t>
  </si>
  <si>
    <t xml:space="preserve">SAIRGROUP N                   </t>
  </si>
  <si>
    <t xml:space="preserve">SMH I              </t>
  </si>
  <si>
    <t xml:space="preserve">SULZER N                      </t>
  </si>
  <si>
    <t xml:space="preserve">EMS-CHEMIE                    </t>
  </si>
  <si>
    <t xml:space="preserve">SGS SURVEILLANCE I </t>
  </si>
  <si>
    <t xml:space="preserve">SMH N N10                     </t>
  </si>
  <si>
    <t xml:space="preserve">SWATCH N                      </t>
  </si>
  <si>
    <t xml:space="preserve">SMH N N10          </t>
  </si>
  <si>
    <t xml:space="preserve">SWATCH I                      </t>
  </si>
  <si>
    <t xml:space="preserve">SULZER N           </t>
  </si>
  <si>
    <t>Alusuisse I*</t>
  </si>
  <si>
    <t>replacement 30.06.</t>
  </si>
  <si>
    <t xml:space="preserve">Adia I </t>
  </si>
  <si>
    <t>deletion 01.01.</t>
  </si>
  <si>
    <t>deletion 19.06.</t>
  </si>
  <si>
    <t>Baloise N</t>
  </si>
  <si>
    <t>inclusion 01.07.</t>
  </si>
  <si>
    <t>Ciba SC N</t>
  </si>
  <si>
    <t>inclusion 26.03.</t>
  </si>
  <si>
    <t>deletion 02.02.</t>
  </si>
  <si>
    <t>BBC PS</t>
  </si>
  <si>
    <t>inclusion Feb</t>
  </si>
  <si>
    <t xml:space="preserve">CS Holding N </t>
  </si>
  <si>
    <t>inclusion 01.01.</t>
  </si>
  <si>
    <t>Zürich I*</t>
  </si>
  <si>
    <t>deletion 03.07.</t>
  </si>
  <si>
    <t>BBC I N100*</t>
  </si>
  <si>
    <t>CS Holding N*</t>
  </si>
  <si>
    <t>Rentenanstalt I</t>
  </si>
  <si>
    <t>BBC PS**</t>
  </si>
  <si>
    <t>deletion 11.05.</t>
  </si>
  <si>
    <t>deletion 01.05.</t>
  </si>
  <si>
    <t>Ciba Geigy I**</t>
  </si>
  <si>
    <t>deletion 23.12.</t>
  </si>
  <si>
    <t>SBG I**</t>
  </si>
  <si>
    <t>SAirgroup N</t>
  </si>
  <si>
    <t>deletion Jan</t>
  </si>
  <si>
    <t>SBG N</t>
  </si>
  <si>
    <t>Ciba Geigy N**</t>
  </si>
  <si>
    <t>SBG N**</t>
  </si>
  <si>
    <t>SBV N*</t>
  </si>
  <si>
    <t>deletion 29.06.</t>
  </si>
  <si>
    <t>Nestle I*</t>
  </si>
  <si>
    <t>deletion 07.06.</t>
  </si>
  <si>
    <t>SGS Surveillance I</t>
  </si>
  <si>
    <t>Clariant N</t>
  </si>
  <si>
    <t>Winterthur N N20***</t>
  </si>
  <si>
    <t>deletion 09.12.</t>
  </si>
  <si>
    <t>SMH I**</t>
  </si>
  <si>
    <t>Ruekv PS*</t>
  </si>
  <si>
    <t>replacement 02.12.</t>
  </si>
  <si>
    <t>SMH I</t>
  </si>
  <si>
    <t>Ems Chemie I</t>
  </si>
  <si>
    <t>SMH N N10**</t>
  </si>
  <si>
    <t>inclusion Jan</t>
  </si>
  <si>
    <t>SMH N  N10</t>
  </si>
  <si>
    <t>Novartis I**</t>
  </si>
  <si>
    <t>inclusion 23.12.</t>
  </si>
  <si>
    <t>* CS Group as of 03.01.</t>
  </si>
  <si>
    <t>Swisscom N</t>
  </si>
  <si>
    <t>inclusion 19.10.</t>
  </si>
  <si>
    <t xml:space="preserve">Sulzer N </t>
  </si>
  <si>
    <t>Novartis N**</t>
  </si>
  <si>
    <t>** UBS as of April</t>
  </si>
  <si>
    <t>UBS I*</t>
  </si>
  <si>
    <t>deletion 15.04.</t>
  </si>
  <si>
    <t>Winterthur I*</t>
  </si>
  <si>
    <t>replacement 01.01.</t>
  </si>
  <si>
    <t>Sandoz N**</t>
  </si>
  <si>
    <t>*** Takeover by CS Group</t>
  </si>
  <si>
    <t>Zürich N***</t>
  </si>
  <si>
    <t xml:space="preserve">Zürich  N </t>
  </si>
  <si>
    <t>SBV I***</t>
  </si>
  <si>
    <t>deletion 13.05.</t>
  </si>
  <si>
    <t>* Merger SBV / UBS. Conversion into reg. share UBS N</t>
  </si>
  <si>
    <t>Winterthur PS</t>
  </si>
  <si>
    <t>* ABB as of 09.05.</t>
  </si>
  <si>
    <t>** Swatch as of June</t>
  </si>
  <si>
    <t>Winterthur PS*</t>
  </si>
  <si>
    <t>** merger of Ciba-Geigy and Sandoz into Novartis</t>
  </si>
  <si>
    <t>*** Zurich Allied as of 08.09.</t>
  </si>
  <si>
    <t>Zuerich PS</t>
  </si>
  <si>
    <t>*** conversion into registered shares</t>
  </si>
  <si>
    <t>deletion 30.06.</t>
  </si>
  <si>
    <t>** conversion into bearer shares</t>
  </si>
  <si>
    <t>31 December 1999</t>
  </si>
  <si>
    <t>31 December 2000</t>
  </si>
  <si>
    <t>31 December 2001</t>
  </si>
  <si>
    <t>31 December 2002</t>
  </si>
  <si>
    <t>31 December 2003</t>
  </si>
  <si>
    <t>31 December 2004</t>
  </si>
  <si>
    <t>Isin No</t>
  </si>
  <si>
    <t xml:space="preserve">NOVARTIS N                   </t>
  </si>
  <si>
    <t>CH0012005267</t>
  </si>
  <si>
    <t>NOVARTIS N</t>
  </si>
  <si>
    <t xml:space="preserve">NESTLE N                     </t>
  </si>
  <si>
    <t>CH0012056047</t>
  </si>
  <si>
    <t>NESTLE N</t>
  </si>
  <si>
    <t xml:space="preserve">ROCHE GS                     </t>
  </si>
  <si>
    <t>CH0012032030</t>
  </si>
  <si>
    <t>UBS N</t>
  </si>
  <si>
    <t xml:space="preserve">UBS N                        </t>
  </si>
  <si>
    <t xml:space="preserve">ROCHE GS 1                    </t>
  </si>
  <si>
    <t>CH0012032048</t>
  </si>
  <si>
    <t>ROCHE GS</t>
  </si>
  <si>
    <t xml:space="preserve">CS GROUP N                   </t>
  </si>
  <si>
    <t>CH0012138530</t>
  </si>
  <si>
    <t>CS GROUP N</t>
  </si>
  <si>
    <t xml:space="preserve">ABB LTD N 10                  </t>
  </si>
  <si>
    <t xml:space="preserve">ZURICH FINANC N              </t>
  </si>
  <si>
    <t xml:space="preserve">SWISS RE N                    </t>
  </si>
  <si>
    <t>CH0012332372</t>
  </si>
  <si>
    <t>SWISS RE N</t>
  </si>
  <si>
    <t xml:space="preserve">ZURICH FINANCIAL N            </t>
  </si>
  <si>
    <t>CH0011075394</t>
  </si>
  <si>
    <t xml:space="preserve">SWISS RE N                   </t>
  </si>
  <si>
    <t xml:space="preserve">ZURICH FINANC N               </t>
  </si>
  <si>
    <t>ZURICH FINANC N</t>
  </si>
  <si>
    <t xml:space="preserve">ABB LTD N 10                 </t>
  </si>
  <si>
    <t xml:space="preserve">ABB LTD N 2.50                </t>
  </si>
  <si>
    <t>CH0012221716</t>
  </si>
  <si>
    <t xml:space="preserve">RICHEMONT                     </t>
  </si>
  <si>
    <t>CH0012731458</t>
  </si>
  <si>
    <t>RICHEMONT</t>
  </si>
  <si>
    <t xml:space="preserve">ADECCO N                      </t>
  </si>
  <si>
    <t xml:space="preserve">RICHEMONT                    </t>
  </si>
  <si>
    <t>CH0008742519</t>
  </si>
  <si>
    <t>ABB LTD N</t>
  </si>
  <si>
    <t xml:space="preserve">ABB LTD N                     </t>
  </si>
  <si>
    <t xml:space="preserve">ADECCO N                     </t>
  </si>
  <si>
    <t xml:space="preserve">SYNGENTA N                    </t>
  </si>
  <si>
    <t>CH0011037469</t>
  </si>
  <si>
    <t>SWISSCOM N</t>
  </si>
  <si>
    <t xml:space="preserve">SERONO -B- I                 </t>
  </si>
  <si>
    <t>CH0012138605</t>
  </si>
  <si>
    <t xml:space="preserve">HOLCIM I                      </t>
  </si>
  <si>
    <t>CH0012214067</t>
  </si>
  <si>
    <t>ADECCO N</t>
  </si>
  <si>
    <t xml:space="preserve">HOLCIM N                      </t>
  </si>
  <si>
    <t>CH0012214059</t>
  </si>
  <si>
    <t xml:space="preserve">RENTENANSTALT N              </t>
  </si>
  <si>
    <t>SYNGENTA N</t>
  </si>
  <si>
    <t xml:space="preserve">RENTENANSTALT N               </t>
  </si>
  <si>
    <t xml:space="preserve">SWISSCOM N                   </t>
  </si>
  <si>
    <t>CH0005819724</t>
  </si>
  <si>
    <t>HOLCIM N*</t>
  </si>
  <si>
    <t xml:space="preserve">HOLDERBK I                   </t>
  </si>
  <si>
    <t>CH0008026780</t>
  </si>
  <si>
    <t xml:space="preserve">SERONO -B- I                  </t>
  </si>
  <si>
    <t>CH0010751920</t>
  </si>
  <si>
    <t>CIBA SC N</t>
  </si>
  <si>
    <t xml:space="preserve">BALOISE N                    </t>
  </si>
  <si>
    <t xml:space="preserve">GIVAUDAN N                    </t>
  </si>
  <si>
    <t>CH0010645932</t>
  </si>
  <si>
    <t>SERONO -B- I</t>
  </si>
  <si>
    <t>CH0012255151</t>
  </si>
  <si>
    <t xml:space="preserve">SYNGENTA N                   </t>
  </si>
  <si>
    <t>CH0012410517</t>
  </si>
  <si>
    <t>SWATCH I</t>
  </si>
  <si>
    <t xml:space="preserve">CLARIANT N                   </t>
  </si>
  <si>
    <t xml:space="preserve">SWATCH I1                     </t>
  </si>
  <si>
    <t>SWISS LIFE HOLDING N</t>
  </si>
  <si>
    <t>CH0014852781</t>
  </si>
  <si>
    <t xml:space="preserve">LONZA N                       </t>
  </si>
  <si>
    <t xml:space="preserve">KUDELSKI I                   </t>
  </si>
  <si>
    <t>CH0013841017</t>
  </si>
  <si>
    <t xml:space="preserve">SGS N                         </t>
  </si>
  <si>
    <t>CH0002497458</t>
  </si>
  <si>
    <t xml:space="preserve">SYNTHES N                     </t>
  </si>
  <si>
    <t>US87162M4096</t>
  </si>
  <si>
    <t xml:space="preserve">JULIUS BAER I                </t>
  </si>
  <si>
    <t xml:space="preserve">JULIUS BAER I1                </t>
  </si>
  <si>
    <t>CH0012083009</t>
  </si>
  <si>
    <t>GIVAUDAN N</t>
  </si>
  <si>
    <t xml:space="preserve">SWISS LIFE HOLDING N          </t>
  </si>
  <si>
    <t xml:space="preserve">CIBA SC N                    </t>
  </si>
  <si>
    <t>CH0012142631</t>
  </si>
  <si>
    <t>JULIUS BAER I</t>
  </si>
  <si>
    <t xml:space="preserve">SWATCH I                     </t>
  </si>
  <si>
    <t xml:space="preserve">JULIUS BAER I                 </t>
  </si>
  <si>
    <t>BALOISE N</t>
  </si>
  <si>
    <t xml:space="preserve">LONZA N                      </t>
  </si>
  <si>
    <t>CH0009493658</t>
  </si>
  <si>
    <t xml:space="preserve">SGS SURVEILLANCE N            </t>
  </si>
  <si>
    <t>CLARIANT N</t>
  </si>
  <si>
    <t xml:space="preserve">SWATCH N                     </t>
  </si>
  <si>
    <t>CH0012255144</t>
  </si>
  <si>
    <t>LONZA N</t>
  </si>
  <si>
    <t xml:space="preserve">UNAXIS N20                   </t>
  </si>
  <si>
    <t xml:space="preserve">KUDELSKI I                    </t>
  </si>
  <si>
    <t>CH0012268360</t>
  </si>
  <si>
    <t>UNAXIS  N N20</t>
  </si>
  <si>
    <t>CH0000816824</t>
  </si>
  <si>
    <t xml:space="preserve">SULZER N                     </t>
  </si>
  <si>
    <t xml:space="preserve">UNAXIS N20                    </t>
  </si>
  <si>
    <t>SWATCH N</t>
  </si>
  <si>
    <t xml:space="preserve">GIVAUDAN N                   </t>
  </si>
  <si>
    <t>CH0002376454</t>
  </si>
  <si>
    <t>KUDELSKI I</t>
  </si>
  <si>
    <t xml:space="preserve">SAIRGROUP N                  </t>
  </si>
  <si>
    <t xml:space="preserve">EMS-CHEMIE                   </t>
  </si>
  <si>
    <t xml:space="preserve">SGS SURVEILLANCE I           </t>
  </si>
  <si>
    <t>ABB  I*</t>
  </si>
  <si>
    <t>deletion 28.06.</t>
  </si>
  <si>
    <t>Alusuisse N</t>
  </si>
  <si>
    <t>deletion 02.10.</t>
  </si>
  <si>
    <t>EMS-Chemie</t>
  </si>
  <si>
    <t>deletion 01.10.</t>
  </si>
  <si>
    <t>Rentenanstalt N*</t>
  </si>
  <si>
    <t>Holcim I*</t>
  </si>
  <si>
    <t>replacement 10.06.</t>
  </si>
  <si>
    <t xml:space="preserve">Synthes N                     </t>
  </si>
  <si>
    <t>inclusion 01.10.</t>
  </si>
  <si>
    <t xml:space="preserve">Adecco N </t>
  </si>
  <si>
    <t>Givaudan N</t>
  </si>
  <si>
    <t>inclusion 08.06.</t>
  </si>
  <si>
    <t>Holderbk I*</t>
  </si>
  <si>
    <t>Sulzer N</t>
  </si>
  <si>
    <t>Lonza N</t>
  </si>
  <si>
    <t>inclusion 26.10.</t>
  </si>
  <si>
    <t>Julius Bär I</t>
  </si>
  <si>
    <t>inclusion 02.10.</t>
  </si>
  <si>
    <t>SAirGroup N</t>
  </si>
  <si>
    <t>deletion 08.10.</t>
  </si>
  <si>
    <t>* Swiss Life Holding as of 19.11.</t>
  </si>
  <si>
    <t>Novartis I*</t>
  </si>
  <si>
    <t>deletion 03.05.</t>
  </si>
  <si>
    <t>Kudelski I</t>
  </si>
  <si>
    <t>SGS Surveillance I**</t>
  </si>
  <si>
    <t>replacement 15.05.</t>
  </si>
  <si>
    <t>* Conversion into reg. share (capital restructuration)</t>
  </si>
  <si>
    <t>Rentenanstalt I*</t>
  </si>
  <si>
    <t>deletion 12.07.</t>
  </si>
  <si>
    <t>Rückversicherung N**</t>
  </si>
  <si>
    <t>Serono -B-I</t>
  </si>
  <si>
    <t>* Holcim as of 23.05.</t>
  </si>
  <si>
    <t>Syngenta N</t>
  </si>
  <si>
    <t>inclusion 13.11.</t>
  </si>
  <si>
    <t>** conversion into registered shares</t>
  </si>
  <si>
    <t>Unaxis N N20</t>
  </si>
  <si>
    <t>** Swiss Re as of 01.03.</t>
  </si>
  <si>
    <t>Zurich Allied N*</t>
  </si>
  <si>
    <r>
      <t>25.06.2001:</t>
    </r>
    <r>
      <rPr>
        <sz val="10"/>
        <rFont val="Tahoma"/>
        <family val="2"/>
      </rPr>
      <t xml:space="preserve"> All SMI equities will be traded at virt-x in </t>
    </r>
  </si>
  <si>
    <t>London only. No changes to the index calculation rules.</t>
  </si>
  <si>
    <t>* Zurich Financial Services as of 17.10.</t>
  </si>
  <si>
    <t>31 December 2005</t>
  </si>
  <si>
    <t>31 December 2006</t>
  </si>
  <si>
    <t>31 December 2007</t>
  </si>
  <si>
    <t>31 December 2008</t>
  </si>
  <si>
    <t>31 December 2009</t>
  </si>
  <si>
    <t>31 December 2010</t>
  </si>
  <si>
    <t>CH0038863350</t>
  </si>
  <si>
    <t>CH0024899483</t>
  </si>
  <si>
    <t>CH0045039655</t>
  </si>
  <si>
    <t xml:space="preserve">TRANSOCEAN N                  </t>
  </si>
  <si>
    <t>CH0048265513</t>
  </si>
  <si>
    <t xml:space="preserve">JULIUS BAER N                 </t>
  </si>
  <si>
    <t>CH0012083017</t>
  </si>
  <si>
    <t>CH0029758650</t>
  </si>
  <si>
    <t xml:space="preserve">SWATCH GROUP I                </t>
  </si>
  <si>
    <t xml:space="preserve">NOBEL BIOCARE I               </t>
  </si>
  <si>
    <t>CH0014030040</t>
  </si>
  <si>
    <t xml:space="preserve">ACTELION N                    </t>
  </si>
  <si>
    <t>CH0010532478</t>
  </si>
  <si>
    <t>CH0102484968</t>
  </si>
  <si>
    <t xml:space="preserve">NOBEL BIOCARE N               </t>
  </si>
  <si>
    <t>CH0037851646</t>
  </si>
  <si>
    <t xml:space="preserve">SWISS LIFE HOLDING AG N       </t>
  </si>
  <si>
    <t xml:space="preserve">SWATCH GROUP N                </t>
  </si>
  <si>
    <t xml:space="preserve">UNAXIS N20 </t>
  </si>
  <si>
    <t>deletion 03.10.</t>
  </si>
  <si>
    <t>SGS N*</t>
  </si>
  <si>
    <t>deletion 24.09.</t>
  </si>
  <si>
    <t>deletion 22.09.</t>
  </si>
  <si>
    <t>deletion 21.09.</t>
  </si>
  <si>
    <t>deletion 21.06.2010</t>
  </si>
  <si>
    <t xml:space="preserve">NOBEL BIOCARE I      </t>
  </si>
  <si>
    <t>inclusion 03.10.</t>
  </si>
  <si>
    <t>GIVAUDAN N*</t>
  </si>
  <si>
    <t>ACTELION N</t>
  </si>
  <si>
    <t>inclusion 22.09.</t>
  </si>
  <si>
    <t>inclusion 21.06.2010</t>
  </si>
  <si>
    <t>JULIUS BAER I*</t>
  </si>
  <si>
    <t>replacement 19.04.2005</t>
  </si>
  <si>
    <t>CIBA SC N*</t>
  </si>
  <si>
    <t>inclusion 21.09.</t>
  </si>
  <si>
    <t>LONZA N*</t>
  </si>
  <si>
    <t>SWATCH GROUP N*</t>
  </si>
  <si>
    <t>* Restructing of the SMI families: The SMI receive a fixed number of 20 securities</t>
  </si>
  <si>
    <t>31 December 2011</t>
  </si>
  <si>
    <t>31 December 2012</t>
  </si>
  <si>
    <t xml:space="preserve">ZURICH INSURANCE N            </t>
  </si>
  <si>
    <t>CH0126881561</t>
  </si>
  <si>
    <t xml:space="preserve">GEBERIT N                     </t>
  </si>
  <si>
    <t>CH0030170408</t>
  </si>
  <si>
    <t>deletion 19.09.2011</t>
  </si>
  <si>
    <t>deletion 14.06.2012</t>
  </si>
  <si>
    <t>inclusion 19.09.2011</t>
  </si>
  <si>
    <t>inclusion 14.06.2012</t>
  </si>
  <si>
    <t>* Deletion from SIX Swiss Exchange for Synthes, therefore</t>
  </si>
  <si>
    <t>inclusion of Geberit according to selection list</t>
  </si>
  <si>
    <t>Rang</t>
  </si>
  <si>
    <t>Swatch</t>
  </si>
  <si>
    <t>31 December 2013</t>
  </si>
  <si>
    <t xml:space="preserve">RICHEMONT N                   </t>
  </si>
  <si>
    <t>CH0210483332</t>
  </si>
  <si>
    <t>RICHEMONT*</t>
  </si>
  <si>
    <t>conversion 24.09.2013</t>
  </si>
  <si>
    <t>http://www.sgs.com/~/media/Global/Documents/Presentations/IR%20Conferences/2014/PV%20AGO%202014.ashx</t>
  </si>
  <si>
    <t>http://www.roche.com/de/about_roche/corporate_governance/annual_general_meetings.htm</t>
  </si>
  <si>
    <t>http://e3.marco.ch/publish/adecco/239_2565/Adecco_AGM_2014_Protokoll_2014-04-15_01_signed.pdf</t>
  </si>
  <si>
    <t>http://www.novartis.com.bd/downloads/investors/agm/2014/gv_protokoll_2014.pdf</t>
  </si>
  <si>
    <t>http://www.swisscom.ch/content/dam/swisscom/de/about/governance/generalversammlung/documents/protokoll-generalversammlung-7-april-2014.pdf.res/protokoll-generalversammlung-7-april-2014.pdf</t>
  </si>
  <si>
    <t>http://media.swissre.com/documents/agm_150_minutes_de.pdf</t>
  </si>
  <si>
    <t>http://www.geberit.com/media/local_media/generalversammlung/Generalversammlung_Protokoll_2014_inklAnhang_DE.pdf</t>
  </si>
  <si>
    <t>http://www.holcim.com/fileadmin/templates/CORP/doc/AR-14/140429_GV_Protokoll_D.pdf</t>
  </si>
  <si>
    <t>http://new.abb.com/docs/default-source/investor-center-docs/annual-general-meeting/agm-2014_voting-results_and_report.pdf?sfvrsn=2</t>
  </si>
  <si>
    <t>http://www.ubs.com/global/de/about_ubs/investor_relations/agm/2014/invagenda.html</t>
  </si>
  <si>
    <t>http://www.actelion.com/documents/corporate/agm/2014-agm-minutes-de.pdf</t>
  </si>
  <si>
    <t>http://www.deepwater.com/news?ID=1932019</t>
  </si>
  <si>
    <t>http://www.syngenta.com/global/corporate/de/news-center/events-and-presentations/Seiten/annualgeneralmeeting2014.aspxnualgeneralmeeting2014.aspx</t>
  </si>
  <si>
    <t>http://www.swatchgroup.com/de/services/archiv/2014/ordentliche_generalversammlung_der_aktionaere_2014</t>
  </si>
  <si>
    <t>https://www.richemont.com/images/investor_relations/agm/2014/com_%20fin_richemont_sa_minutes_of_agm_held_17092014.pdf</t>
  </si>
  <si>
    <t>https://www.juliusbaer.com/files/user_upload/your-private-bank/discover-julius-baer/share-information/annual-general-meeting-2014/documents/2014-04-09-JuliusBaer-AGM2014-BriefMinutes_de.pdf</t>
  </si>
  <si>
    <t>http://www.givaudan.com/investors/shareholder-information/annual-general-meeting</t>
  </si>
  <si>
    <t>https://www.credit-suisse.com/ch/en/about-us/investor-relations/events/agm.html</t>
  </si>
  <si>
    <t>unv.</t>
  </si>
  <si>
    <t>plus</t>
  </si>
  <si>
    <t>minus</t>
  </si>
  <si>
    <t>http://www.six-swiss-exchange.com/download/market/data_services/index_packages_de.pdf</t>
  </si>
  <si>
    <t>http://www.nestle.com/asset-library/documents/investors/agm-2014/detaillierte-ergebnisse-der-generalversammlung-2014.pdf</t>
  </si>
  <si>
    <t>Procès-verbaux des assemblées générales 2014</t>
  </si>
  <si>
    <t>Firmes du SMI, par ordre alphabétique, présentées en colonnes juxtaposées</t>
  </si>
  <si>
    <t>Objet de l'analyse</t>
  </si>
  <si>
    <t>Date de l'assemblée générale</t>
  </si>
  <si>
    <t>Type de procès-verbal (PV)</t>
  </si>
  <si>
    <t>Mise à disposition</t>
  </si>
  <si>
    <t xml:space="preserve">NOUVEAU: lien avec le PV de l'AG 2014 </t>
  </si>
  <si>
    <t>Disponibilité des anciens procès-verbaux</t>
  </si>
  <si>
    <t>Période de disponibilité après l'AG</t>
  </si>
  <si>
    <t>Rapport annuel: présentation ventilée des votes</t>
  </si>
  <si>
    <t>Discussion sur le rapport annuel et le système de rémunérations</t>
  </si>
  <si>
    <t>Système de rémunérations:  votes</t>
  </si>
  <si>
    <t>Utilisation du bénéfice: discussion</t>
  </si>
  <si>
    <t xml:space="preserve">Utilisation du bénéfice:  votes </t>
  </si>
  <si>
    <t>Décharge au conseil d'administration et à la direction</t>
  </si>
  <si>
    <t>Points spécifiques à l'ordre du jour</t>
  </si>
  <si>
    <t>Elections au CA et des réviseurs</t>
  </si>
  <si>
    <t>Rating (de 1 à 5 points)</t>
  </si>
  <si>
    <t>a) accessible au public, facilement accessible (20%)</t>
  </si>
  <si>
    <t>b) précision dans les comptes-rendus des votes et des réponses (60%)</t>
  </si>
  <si>
    <t>c) Disponibilité des procès-verbaux des années précédentes (20%)</t>
  </si>
  <si>
    <t xml:space="preserve">PV des interventions orales et diffusion sur internet (anglais et allemand). </t>
  </si>
  <si>
    <t>Librement accessible sur le site internet</t>
  </si>
  <si>
    <t>PV de décisions jusqu’au 13.7.14 et diffusion sur internet (anglais et allemand), PV des interventions seulement par la suite</t>
  </si>
  <si>
    <t xml:space="preserve">Sont fournis les nombres de voix OUI/NON/ABST et les % </t>
  </si>
  <si>
    <t>6 intervenants, les avis exprimés et les réponses sont relatées</t>
  </si>
  <si>
    <t xml:space="preserve">
Adaptation des statuts:  une intervention est relatée</t>
  </si>
  <si>
    <t>Discussion sur le rapport de rémunérations (2 interventions)</t>
  </si>
  <si>
    <t>PV de décisions peu détaillé</t>
  </si>
  <si>
    <t>PV des interventions orales</t>
  </si>
  <si>
    <t>1 intervenant, intervention et réponse reproduite de manière détaillée</t>
  </si>
  <si>
    <t xml:space="preserve">PV des interventions orales et diffusion sur internet </t>
  </si>
  <si>
    <t>Le nom des intervenants n'est pas cité</t>
  </si>
  <si>
    <t>Les interventions de 12 intervenants avec les réponses sont relatées</t>
  </si>
  <si>
    <t xml:space="preserve">Avant les points figurant à l'ordre du jour, </t>
  </si>
  <si>
    <t>le président donne aux actionnaires la possibilité de s'exprimer</t>
  </si>
  <si>
    <t xml:space="preserve">2 intervenants (anonymisés), questions et réponses relatées de manière détaillée </t>
  </si>
  <si>
    <t>PV de décisions</t>
  </si>
  <si>
    <t xml:space="preserve">7 prises de parole pré-annoncées. Aucune information sur les thèmes abordés, leurs auteurs, ni sur les réponses apportées.  </t>
  </si>
  <si>
    <t xml:space="preserve">1 prises de parole. Aucune information sur les thèmes abordés, leurs auteurs,ni sur les réponses apportées.  </t>
  </si>
  <si>
    <t>PV des interventions orales, diffusion sur internet dès le 9.4.14, non indexée (3:24)</t>
  </si>
  <si>
    <t>Sont fournis les nombres de voix OUI/NON/ABST et les % - 1 intervention</t>
  </si>
  <si>
    <t>14 prises de paroles (dont par les représentants de la Déclaration de Berne et d'Actares) relatées en détails</t>
  </si>
  <si>
    <t xml:space="preserve">PV de décisions, très imprécis </t>
  </si>
  <si>
    <t>pas de % indiqués</t>
  </si>
  <si>
    <t xml:space="preserve">19 (!) membres du CA.   Pas d'indication des suffrages ("L'élection des membres du conseil d'administration a été approuvée dans chaque cas par une large majorité").        </t>
  </si>
  <si>
    <t>PV des interventions orales à disposition dès le 9.4.14 (NB. résumé, en anglais)</t>
  </si>
  <si>
    <t>Librement accessible sur le site internet international</t>
  </si>
  <si>
    <t>PV antérieurs accessibles par Google par  "sgs proces verbal"</t>
  </si>
  <si>
    <t>pas de précisions  ("accepté par une forte majorité")</t>
  </si>
  <si>
    <t>Aucune information</t>
  </si>
  <si>
    <t xml:space="preserve">L'intervention de Ruedi Meyer, Actares, et la réponse sont relatées sur 2 pages. </t>
  </si>
  <si>
    <t>Reproduction très détaillée des interventions et des réponses (3 intervenants)</t>
  </si>
  <si>
    <t xml:space="preserve">PV des interventions orales, anonymisé
( les intervenants ont le choix pour leur intervention qu'il en soit pris acte, ou qu'elle soit inscrite au PV. Ils n'apparaissent que par leurs initiales).   </t>
  </si>
  <si>
    <t>Révision des statuts, système de rémunérations</t>
  </si>
  <si>
    <t>5 intervenants (initiales), interventions et réponses relatées en détail</t>
  </si>
  <si>
    <t xml:space="preserve">Disponible pour le public dès 1999 (à voir sous "gouvernance") </t>
  </si>
  <si>
    <t>Disponible 1 mois après l'AG, pas testé avant cette date</t>
  </si>
  <si>
    <t>Pas de discussion</t>
  </si>
  <si>
    <t>Disponible 3 mois après l'AG, pas testé avant cette date</t>
  </si>
  <si>
    <t xml:space="preserve">Orateurs, interventions et réponses relatées de manière détaillée </t>
  </si>
  <si>
    <t>Thème: mort des abeilles, 3 intervenants, Pro Natura, Bee Life, Greenpeace</t>
  </si>
  <si>
    <t>Thème: politique salariale, 2 intervenants (représentant du personnel et Unia)</t>
  </si>
  <si>
    <t>Révision des statuts. 1 intervenant, intervention et réponse relatées en détail</t>
  </si>
  <si>
    <t>Communiqué de presse</t>
  </si>
  <si>
    <t>Librement accessible sur le site internet, mais difficile à trouver</t>
  </si>
  <si>
    <t>4 (pour le communiqué de presse)</t>
  </si>
  <si>
    <t xml:space="preserve">Disponibles pour le public dès 2009 (uniquement communiqués de presse) </t>
  </si>
  <si>
    <t>Remarque: firme américaine US, beaucoup de matériel à disposition pour les actionnaires</t>
  </si>
  <si>
    <t>mais aucun procès-verbal</t>
  </si>
  <si>
    <t xml:space="preserve">Pas d'information sur les nombres de voix OUI/NON/ABST et les % </t>
  </si>
  <si>
    <t>1 intervenant demande un vote séparé sur la décharge au conseil d'administration et à la direction. Pas de justification pour cette proposition.</t>
  </si>
  <si>
    <t>https://www.zurich.com/en/investor-relations/shareholder-information/annual-general-meeting</t>
  </si>
  <si>
    <t>Les noms des intervenants, les interventions et les réponses sont relatés de manière détaillée.</t>
  </si>
  <si>
    <t>10 intervenant-e-s dont le représentant d'Actares Rudolf Meyer</t>
  </si>
  <si>
    <t>Nombre de clicks pour accéder au procès-verbal</t>
  </si>
  <si>
    <t>Total des points (moyenne pondérée de a), b) et c)</t>
  </si>
  <si>
    <t>Librement accessible sur le site internet, par /investors/AGM</t>
  </si>
  <si>
    <t>Disponible pour le public dès 2004</t>
  </si>
  <si>
    <t>Disponible pour le public dès 2010</t>
  </si>
  <si>
    <t>Disponible pour le public dès 2007</t>
  </si>
  <si>
    <t>Disponible pour le public dès 2008, en forme résumée comme communiqué de presse dès 2002</t>
  </si>
  <si>
    <t>Disponible pour le public dès 2006</t>
  </si>
  <si>
    <t>Disponibles de 2010 à 2013 sous forme de PV de décisions</t>
  </si>
  <si>
    <t>Seulement disponibles depuis 2010. Avant, seulement un tableau avec les résultats des votes (depuis 2006)</t>
  </si>
  <si>
    <t xml:space="preserve">Disponible pour le public seulement dès 2013 </t>
  </si>
  <si>
    <t xml:space="preserve">Disponible pour le public dès 2012 </t>
  </si>
  <si>
    <t>Disponible pour le public dès 2005</t>
  </si>
  <si>
    <t xml:space="preserve">Disponible pour le public dès 2013 </t>
  </si>
  <si>
    <t>Disponible pour le public dès 2009</t>
  </si>
  <si>
    <t>Disponible pour le public dès 2002</t>
  </si>
  <si>
    <t>Disponible pour le public dès 2007. Jusqu'en 2013, PV de décisions</t>
  </si>
  <si>
    <t>Disponible 2 mois après l'AG, pas testé avant cette date</t>
  </si>
  <si>
    <t>Disponible après un délai de 20 jours</t>
  </si>
  <si>
    <t>A disposition pendant 34 jours, introuvable lors d'un contrôle ultérieur</t>
  </si>
  <si>
    <t>Disponible après un mois, pas testé auparavant</t>
  </si>
  <si>
    <t>Disponible après 2 mois, pas testé auparavant</t>
  </si>
  <si>
    <t>Disponible 2 mois après l'AG, pas testé auparavant</t>
  </si>
  <si>
    <t>Communiqué de presse immédiatement après l'AG</t>
  </si>
  <si>
    <t>Disponible immédiatement après l'AG</t>
  </si>
  <si>
    <t>Votes à main levée sans décompte, pas d'évaluation en %</t>
  </si>
  <si>
    <t>Pas de précisions  ("accepté par une forte majorité")</t>
  </si>
  <si>
    <t>Aucune discussion</t>
  </si>
  <si>
    <t>Les interventions de 2 actionnaires et les réponses du CA</t>
  </si>
  <si>
    <t>sont relatées de manière très compréhensible. Rudolf Meyer, représentant d'Actares</t>
  </si>
  <si>
    <t>l'inscription mot à mot de son intervention . Cette demande est acceptée</t>
  </si>
  <si>
    <t>Les interventions de 3 actionnaires (dont les représentants de la Déclaration de Berne et d'Actares) sont relatées en détails avec les réponses</t>
  </si>
  <si>
    <t>1 intervenant (anonymisé), questions et réponses relatées de manière détaillée</t>
  </si>
  <si>
    <t>Une intervenante, intervention et réponse relatées en détail</t>
  </si>
  <si>
    <t>Thème: brevets sur les plantes et les semences, 1 intervenant (Swissaid)</t>
  </si>
  <si>
    <t>11 intervenants. Ni les thèmes abordés, ni les réponses fournies ne sont relatées</t>
  </si>
  <si>
    <t xml:space="preserve">Pas de discussion </t>
  </si>
  <si>
    <t>Aucune indication</t>
  </si>
  <si>
    <t>Néant</t>
  </si>
  <si>
    <t>Aucun</t>
  </si>
  <si>
    <t>ACTARES-Rating Procès-verbaux des AG 2014</t>
  </si>
  <si>
    <t>Firme</t>
  </si>
  <si>
    <t>total des points</t>
  </si>
  <si>
    <t>Variation annuelle</t>
  </si>
  <si>
    <t>En comparaison:</t>
  </si>
  <si>
    <t>ACTARES-Rating Procès-verbaux des AG 2013</t>
  </si>
  <si>
    <t>Energie et automatique</t>
  </si>
  <si>
    <t>Services</t>
  </si>
  <si>
    <t>Finances</t>
  </si>
  <si>
    <t>Sanitaire</t>
  </si>
  <si>
    <t>Chimie, alimentation</t>
  </si>
  <si>
    <t>Matériaux</t>
  </si>
  <si>
    <t>Banques</t>
  </si>
  <si>
    <t>Alimentation</t>
  </si>
  <si>
    <t>Produits de luxe</t>
  </si>
  <si>
    <t>Surveillance, certification des marchandises</t>
  </si>
  <si>
    <t>Montres</t>
  </si>
  <si>
    <t>Assurances</t>
  </si>
  <si>
    <t>Télécommunications</t>
  </si>
  <si>
    <t>Agriculture</t>
  </si>
  <si>
    <t>Forages profonds en mer</t>
  </si>
  <si>
    <t>Banques et assurances</t>
  </si>
  <si>
    <t>Bases juridiques: Code des obligations art. 702 CO</t>
  </si>
  <si>
    <t>III. Mesures préparatoires: procès-verbal</t>
  </si>
  <si>
    <r>
      <rPr>
        <vertAlign val="superscript"/>
        <sz val="11"/>
        <color theme="1"/>
        <rFont val="Calibri"/>
        <family val="2"/>
        <scheme val="minor"/>
      </rPr>
      <t>1</t>
    </r>
    <r>
      <rPr>
        <sz val="11"/>
        <color theme="1"/>
        <rFont val="Calibri"/>
        <family val="2"/>
        <scheme val="minor"/>
      </rPr>
      <t xml:space="preserve"> Le conseil d'administration prend les mesures nécessaires pour constater le droit de vote des actionnaires.</t>
    </r>
  </si>
  <si>
    <r>
      <rPr>
        <vertAlign val="superscript"/>
        <sz val="11"/>
        <color theme="1"/>
        <rFont val="Calibri"/>
        <family val="2"/>
        <scheme val="minor"/>
      </rPr>
      <t>2</t>
    </r>
    <r>
      <rPr>
        <sz val="11"/>
        <color theme="1"/>
        <rFont val="Calibri"/>
        <family val="2"/>
        <scheme val="minor"/>
      </rPr>
      <t xml:space="preserve"> Il veille à la rédaction du procès-verbal. Celui-ci mentionne:</t>
    </r>
  </si>
  <si>
    <t>1. Le nombre, l'espèce, la valeur nominale et la catégorie des actions représentées par les actionnaires, les organes, ainsi que les représentants indépendants et les représentants dépositaires;</t>
  </si>
  <si>
    <t>2. Les décisions et le résultat des élections;</t>
  </si>
  <si>
    <t>3. Les demandes de renseignements et les réponses données;</t>
  </si>
  <si>
    <t>4. Les déclarations dont les actionnaires demandent l'inscription.</t>
  </si>
  <si>
    <r>
      <rPr>
        <vertAlign val="superscript"/>
        <sz val="11"/>
        <color theme="1"/>
        <rFont val="Calibri"/>
        <family val="2"/>
        <scheme val="minor"/>
      </rPr>
      <t>3</t>
    </r>
    <r>
      <rPr>
        <sz val="11"/>
        <color theme="1"/>
        <rFont val="Calibri"/>
        <family val="2"/>
        <scheme val="minor"/>
      </rPr>
      <t xml:space="preserve"> Les actionnaires ont le droit de consulter le procès-verbal.</t>
    </r>
  </si>
  <si>
    <t>Rôle du  SMI</t>
  </si>
  <si>
    <t xml:space="preserve">Du site Swiss exchange:
En tant qu'indice des valeurs-vedettes, le SMI® est l'indice d'actions le plus important de Suisse et comprend les 20 principaux titres du SPI. Il couvre environ 85% de la capitalisation totale du marché suisse des actions. Cet indice est corrigé du free float, ce qui signifie que seule la partie négociable des actions est prise en compte dans l'indice. afficher plus
Il est publié en tant qu'indice de prix mais estégalement disponible comme indice de performance sous l'appellation SMIC (SMI corrigé des dividendes). 
En raison de la représentativité qu'il offre de l'ensemble du marché suisse, le SMI sert de sous-jacent à de nombreux produits financiers tels que les options, les futures ou les Exchange Traded Funds. 
Il a été calculé pour la première fois le 30 juin 1988 avec une base de 1'500 points. Sa composition est réactualisée une fois par an. Son calcul s'effectue en temps réel, chaque nouvelle transaction sur un titre inclus dans le SMI provoque un nouveau calcul du niveau de l'indice.
</t>
  </si>
  <si>
    <t xml:space="preserve">Pour être inclus dans le SMI, un titre doit remplir des critères stricts concernant les liquidités et la capitalisation boursière. Est exigée d'une part au moins 50% des liquidités moyennes du SPI, et d'autre part une dispersion de la possession du capital de plus de 0.45% de la capitalisation du SPI. 
Le SMI ne comprend depuis le 24 septembre 2007 qu’un nombre fixe de 20 titres. Auparavant, le nombre a varié de 18 titres (1993) à 29 titres (2000). Déterminant pour appartenir au SMI est le rang dans un classement établi en relation avec la capitalisation moyenne et le nombre annuel de transactions.
</t>
  </si>
  <si>
    <t>Le SMI se compose des 20 entreprises suivantes (état décembre 2014):</t>
  </si>
  <si>
    <t xml:space="preserve">
Les liens mènent aux contributions de wikipedia concernant les entreprises.</t>
  </si>
  <si>
    <t>Procès-verbaux des assemblées générales</t>
  </si>
  <si>
    <t>Firmes faisant partie du SMI</t>
  </si>
  <si>
    <t>Modificatons dans le SMI</t>
  </si>
  <si>
    <t>Une fois par an, le troisième vendredi de septembre, des titres sont admis ou exclus de la liste.</t>
  </si>
  <si>
    <t>Le règlement du Swiss Exchange SIX qui donne les licences pour le SMI, SLI, SPI, etc. donne tous les détails:</t>
  </si>
  <si>
    <t>http://www.six-swiss-exchange.com/index_info/online/share_indices/smi/smifamily_rules_de.pdf</t>
  </si>
  <si>
    <t xml:space="preserve">La composition des titres du SMI s'est fortement modifiée au cours des années. </t>
  </si>
  <si>
    <t xml:space="preserve">Les modifications jusqu'en 2013 sont prises en compte jusqu'en 2013 dans ce dossier </t>
  </si>
  <si>
    <t>§</t>
  </si>
  <si>
    <t>Depui le 1.1.2014 l'accès à ces données est conditionné à une licence. Plus de détails sous:</t>
  </si>
  <si>
    <t>pas de précisions  ("élu par une forte majorité")</t>
  </si>
  <si>
    <t>Presque 3 mois après l'AG (29 juillet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</si>
</sst>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64" formatCode="0.000%"/>
    <numFmt numFmtId="165" formatCode="_ * #,##0_ ;_ * \-#,##0_ ;_ * &quot;-&quot;??_ ;_ @_ "/>
    <numFmt numFmtId="166" formatCode="0.0"/>
    <numFmt numFmtId="167" formatCode="0.0_ ;[Red]\-0.0\ "/>
  </numFmts>
  <fonts count="37" x14ac:knownFonts="1">
    <font>
      <sz val="11"/>
      <color theme="1"/>
      <name val="Calibri"/>
      <family val="2"/>
      <scheme val="minor"/>
    </font>
    <font>
      <b/>
      <sz val="18"/>
      <color theme="1"/>
      <name val="Calibri"/>
      <family val="2"/>
      <scheme val="minor"/>
    </font>
    <font>
      <b/>
      <sz val="12"/>
      <color theme="1"/>
      <name val="Calibri"/>
      <family val="2"/>
      <scheme val="minor"/>
    </font>
    <font>
      <i/>
      <sz val="11"/>
      <color theme="1"/>
      <name val="Calibri"/>
      <family val="2"/>
      <scheme val="minor"/>
    </font>
    <font>
      <b/>
      <sz val="11"/>
      <color theme="1"/>
      <name val="Calibri"/>
      <family val="2"/>
      <scheme val="minor"/>
    </font>
    <font>
      <u/>
      <sz val="11"/>
      <color theme="10"/>
      <name val="Calibri"/>
      <family val="2"/>
      <scheme val="minor"/>
    </font>
    <font>
      <vertAlign val="superscript"/>
      <sz val="11"/>
      <color theme="1"/>
      <name val="Calibri"/>
      <family val="2"/>
      <scheme val="minor"/>
    </font>
    <font>
      <b/>
      <sz val="11"/>
      <color rgb="FF000000"/>
      <name val="Calibri"/>
      <family val="2"/>
      <scheme val="minor"/>
    </font>
    <font>
      <b/>
      <i/>
      <sz val="20"/>
      <color theme="1"/>
      <name val="Calibri"/>
      <family val="2"/>
      <scheme val="minor"/>
    </font>
    <font>
      <sz val="11"/>
      <color theme="1"/>
      <name val="Calibri"/>
      <family val="2"/>
      <scheme val="minor"/>
    </font>
    <font>
      <sz val="10"/>
      <name val="Tahoma"/>
      <family val="2"/>
    </font>
    <font>
      <b/>
      <sz val="10"/>
      <color indexed="18"/>
      <name val="Arial"/>
      <family val="2"/>
    </font>
    <font>
      <sz val="8"/>
      <name val="Verdana"/>
      <family val="2"/>
    </font>
    <font>
      <b/>
      <sz val="12"/>
      <name val="Arial"/>
      <family val="2"/>
    </font>
    <font>
      <b/>
      <sz val="12"/>
      <color indexed="18"/>
      <name val="Arial"/>
      <family val="2"/>
    </font>
    <font>
      <b/>
      <sz val="10"/>
      <color indexed="18"/>
      <name val="Tahoma"/>
      <family val="2"/>
    </font>
    <font>
      <b/>
      <sz val="10"/>
      <name val="Tahoma"/>
      <family val="2"/>
    </font>
    <font>
      <sz val="10"/>
      <color indexed="22"/>
      <name val="Tahoma"/>
      <family val="2"/>
    </font>
    <font>
      <b/>
      <sz val="10"/>
      <color indexed="17"/>
      <name val="Tahoma"/>
      <family val="2"/>
    </font>
    <font>
      <sz val="10"/>
      <color indexed="17"/>
      <name val="Tahoma"/>
      <family val="2"/>
    </font>
    <font>
      <sz val="10"/>
      <color indexed="10"/>
      <name val="Tahoma"/>
      <family val="2"/>
    </font>
    <font>
      <i/>
      <sz val="10"/>
      <name val="Tahoma"/>
      <family val="2"/>
    </font>
    <font>
      <sz val="10"/>
      <color indexed="8"/>
      <name val="Arial"/>
      <family val="2"/>
    </font>
    <font>
      <b/>
      <sz val="8"/>
      <color indexed="23"/>
      <name val="Arial"/>
      <family val="2"/>
    </font>
    <font>
      <i/>
      <sz val="8"/>
      <color indexed="23"/>
      <name val="Arial"/>
      <family val="2"/>
    </font>
    <font>
      <sz val="8"/>
      <color indexed="23"/>
      <name val="Arial"/>
      <family val="2"/>
    </font>
    <font>
      <b/>
      <i/>
      <sz val="10"/>
      <color indexed="10"/>
      <name val="Arial"/>
      <family val="2"/>
    </font>
    <font>
      <sz val="10"/>
      <name val="Arial"/>
      <family val="2"/>
    </font>
    <font>
      <i/>
      <sz val="10"/>
      <color indexed="10"/>
      <name val="Arial"/>
      <family val="2"/>
    </font>
    <font>
      <sz val="8"/>
      <color indexed="12"/>
      <name val="Arial"/>
      <family val="2"/>
    </font>
    <font>
      <i/>
      <u/>
      <sz val="10"/>
      <color indexed="12"/>
      <name val="Syntax"/>
    </font>
    <font>
      <i/>
      <u/>
      <sz val="10"/>
      <name val="Arial"/>
      <family val="2"/>
    </font>
    <font>
      <b/>
      <sz val="14"/>
      <color theme="1"/>
      <name val="Calibri"/>
      <family val="2"/>
      <scheme val="minor"/>
    </font>
    <font>
      <b/>
      <sz val="16"/>
      <color theme="1"/>
      <name val="Calibri"/>
      <family val="2"/>
      <scheme val="minor"/>
    </font>
    <font>
      <sz val="11"/>
      <color rgb="FFFF0000"/>
      <name val="Calibri"/>
      <family val="2"/>
      <scheme val="minor"/>
    </font>
    <font>
      <sz val="11"/>
      <color theme="0"/>
      <name val="Calibri"/>
      <family val="2"/>
      <scheme val="minor"/>
    </font>
    <font>
      <sz val="11"/>
      <name val="Calibri"/>
      <family val="2"/>
      <scheme val="minor"/>
    </font>
  </fonts>
  <fills count="21">
    <fill>
      <patternFill patternType="none"/>
    </fill>
    <fill>
      <patternFill patternType="gray125"/>
    </fill>
    <fill>
      <patternFill patternType="solid">
        <fgColor rgb="FFFFFF00"/>
        <bgColor indexed="64"/>
      </patternFill>
    </fill>
    <fill>
      <patternFill patternType="solid">
        <fgColor rgb="FFC0C0C0"/>
        <bgColor indexed="64"/>
      </patternFill>
    </fill>
    <fill>
      <patternFill patternType="solid">
        <fgColor indexed="9"/>
        <bgColor indexed="64"/>
      </patternFill>
    </fill>
    <fill>
      <patternFill patternType="solid">
        <fgColor indexed="30"/>
        <bgColor indexed="64"/>
      </patternFill>
    </fill>
    <fill>
      <patternFill patternType="gray125">
        <fgColor indexed="22"/>
        <bgColor indexed="9"/>
      </patternFill>
    </fill>
    <fill>
      <patternFill patternType="solid">
        <fgColor theme="6" tint="0.59999389629810485"/>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6" tint="0.59996337778862885"/>
        <bgColor indexed="64"/>
      </patternFill>
    </fill>
    <fill>
      <patternFill patternType="solid">
        <fgColor rgb="FFFDE9D9"/>
        <bgColor indexed="64"/>
      </patternFill>
    </fill>
    <fill>
      <patternFill patternType="solid">
        <fgColor rgb="FFF8B074"/>
        <bgColor indexed="64"/>
      </patternFill>
    </fill>
    <fill>
      <patternFill patternType="solid">
        <fgColor rgb="FFF3740B"/>
        <bgColor indexed="64"/>
      </patternFill>
    </fill>
    <fill>
      <patternFill patternType="solid">
        <fgColor rgb="FFD4650A"/>
        <bgColor indexed="64"/>
      </patternFill>
    </fill>
    <fill>
      <patternFill patternType="solid">
        <fgColor rgb="FFFBC99F"/>
        <bgColor indexed="64"/>
      </patternFill>
    </fill>
    <fill>
      <patternFill patternType="solid">
        <fgColor rgb="FFF79747"/>
        <bgColor indexed="64"/>
      </patternFill>
    </fill>
    <fill>
      <patternFill patternType="solid">
        <fgColor theme="0"/>
        <bgColor indexed="64"/>
      </patternFill>
    </fill>
  </fills>
  <borders count="43">
    <border>
      <left/>
      <right/>
      <top/>
      <bottom/>
      <diagonal/>
    </border>
    <border>
      <left style="thin">
        <color indexed="23"/>
      </left>
      <right style="thin">
        <color indexed="22"/>
      </right>
      <top style="thin">
        <color indexed="23"/>
      </top>
      <bottom style="thin">
        <color indexed="22"/>
      </bottom>
      <diagonal/>
    </border>
    <border>
      <left style="thin">
        <color indexed="22"/>
      </left>
      <right/>
      <top style="thin">
        <color indexed="23"/>
      </top>
      <bottom/>
      <diagonal/>
    </border>
    <border>
      <left/>
      <right style="thin">
        <color indexed="23"/>
      </right>
      <top style="thin">
        <color indexed="23"/>
      </top>
      <bottom/>
      <diagonal/>
    </border>
    <border>
      <left/>
      <right/>
      <top style="thin">
        <color indexed="23"/>
      </top>
      <bottom/>
      <diagonal/>
    </border>
    <border>
      <left style="thin">
        <color indexed="23"/>
      </left>
      <right style="thin">
        <color indexed="22"/>
      </right>
      <top style="thin">
        <color indexed="22"/>
      </top>
      <bottom/>
      <diagonal/>
    </border>
    <border>
      <left style="thin">
        <color indexed="22"/>
      </left>
      <right style="thin">
        <color indexed="22"/>
      </right>
      <top/>
      <bottom style="thin">
        <color indexed="22"/>
      </bottom>
      <diagonal/>
    </border>
    <border>
      <left style="thin">
        <color indexed="22"/>
      </left>
      <right style="thin">
        <color indexed="23"/>
      </right>
      <top/>
      <bottom style="thin">
        <color indexed="22"/>
      </bottom>
      <diagonal/>
    </border>
    <border>
      <left/>
      <right/>
      <top/>
      <bottom style="thin">
        <color indexed="22"/>
      </bottom>
      <diagonal/>
    </border>
    <border>
      <left/>
      <right style="thin">
        <color indexed="23"/>
      </right>
      <top/>
      <bottom style="thin">
        <color indexed="22"/>
      </bottom>
      <diagonal/>
    </border>
    <border>
      <left style="thin">
        <color indexed="23"/>
      </left>
      <right style="thin">
        <color indexed="22"/>
      </right>
      <top/>
      <bottom style="thin">
        <color indexed="22"/>
      </bottom>
      <diagonal/>
    </border>
    <border>
      <left style="thin">
        <color indexed="23"/>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3"/>
      </right>
      <top style="thin">
        <color indexed="22"/>
      </top>
      <bottom style="thin">
        <color indexed="22"/>
      </bottom>
      <diagonal/>
    </border>
    <border>
      <left/>
      <right/>
      <top style="thin">
        <color indexed="22"/>
      </top>
      <bottom style="thin">
        <color indexed="22"/>
      </bottom>
      <diagonal/>
    </border>
    <border>
      <left/>
      <right style="thin">
        <color indexed="23"/>
      </right>
      <top style="thin">
        <color indexed="22"/>
      </top>
      <bottom style="thin">
        <color indexed="22"/>
      </bottom>
      <diagonal/>
    </border>
    <border>
      <left style="thin">
        <color indexed="23"/>
      </left>
      <right/>
      <top style="thin">
        <color indexed="22"/>
      </top>
      <bottom style="thin">
        <color indexed="22"/>
      </bottom>
      <diagonal/>
    </border>
    <border>
      <left/>
      <right/>
      <top style="thin">
        <color indexed="22"/>
      </top>
      <bottom/>
      <diagonal/>
    </border>
    <border>
      <left/>
      <right style="thin">
        <color indexed="23"/>
      </right>
      <top style="thin">
        <color indexed="22"/>
      </top>
      <bottom/>
      <diagonal/>
    </border>
    <border>
      <left style="thin">
        <color indexed="23"/>
      </left>
      <right style="thin">
        <color indexed="22"/>
      </right>
      <top/>
      <bottom/>
      <diagonal/>
    </border>
    <border>
      <left style="thin">
        <color indexed="22"/>
      </left>
      <right/>
      <top style="thin">
        <color indexed="22"/>
      </top>
      <bottom style="thin">
        <color indexed="22"/>
      </bottom>
      <diagonal/>
    </border>
    <border>
      <left/>
      <right style="thin">
        <color indexed="23"/>
      </right>
      <top/>
      <bottom/>
      <diagonal/>
    </border>
    <border>
      <left style="thin">
        <color indexed="23"/>
      </left>
      <right style="thin">
        <color indexed="22"/>
      </right>
      <top/>
      <bottom style="thin">
        <color indexed="23"/>
      </bottom>
      <diagonal/>
    </border>
    <border>
      <left style="thin">
        <color indexed="22"/>
      </left>
      <right/>
      <top style="thin">
        <color indexed="22"/>
      </top>
      <bottom style="thin">
        <color indexed="23"/>
      </bottom>
      <diagonal/>
    </border>
    <border>
      <left/>
      <right style="thin">
        <color indexed="23"/>
      </right>
      <top style="thin">
        <color indexed="22"/>
      </top>
      <bottom style="thin">
        <color indexed="23"/>
      </bottom>
      <diagonal/>
    </border>
    <border>
      <left/>
      <right/>
      <top/>
      <bottom style="thin">
        <color indexed="23"/>
      </bottom>
      <diagonal/>
    </border>
    <border>
      <left/>
      <right style="thin">
        <color indexed="23"/>
      </right>
      <top/>
      <bottom style="thin">
        <color indexed="23"/>
      </bottom>
      <diagonal/>
    </border>
    <border>
      <left style="thin">
        <color indexed="23"/>
      </left>
      <right/>
      <top style="thin">
        <color indexed="23"/>
      </top>
      <bottom/>
      <diagonal/>
    </border>
    <border>
      <left style="thin">
        <color indexed="23"/>
      </left>
      <right style="thin">
        <color indexed="23"/>
      </right>
      <top style="thin">
        <color indexed="23"/>
      </top>
      <bottom/>
      <diagonal/>
    </border>
    <border>
      <left style="thin">
        <color indexed="22"/>
      </left>
      <right/>
      <top/>
      <bottom style="thin">
        <color indexed="22"/>
      </bottom>
      <diagonal/>
    </border>
    <border>
      <left style="thin">
        <color indexed="23"/>
      </left>
      <right/>
      <top/>
      <bottom style="thin">
        <color indexed="22"/>
      </bottom>
      <diagonal/>
    </border>
    <border>
      <left style="thin">
        <color indexed="23"/>
      </left>
      <right style="thin">
        <color indexed="23"/>
      </right>
      <top/>
      <bottom style="thin">
        <color indexed="22"/>
      </bottom>
      <diagonal/>
    </border>
    <border>
      <left style="thin">
        <color indexed="23"/>
      </left>
      <right style="thin">
        <color indexed="23"/>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style="thin">
        <color indexed="23"/>
      </right>
      <top/>
      <bottom/>
      <diagonal/>
    </border>
    <border>
      <left style="thin">
        <color indexed="23"/>
      </left>
      <right/>
      <top/>
      <bottom style="thin">
        <color indexed="23"/>
      </bottom>
      <diagonal/>
    </border>
    <border>
      <left style="thin">
        <color indexed="23"/>
      </left>
      <right style="thin">
        <color indexed="23"/>
      </right>
      <top/>
      <bottom style="thin">
        <color indexed="23"/>
      </bottom>
      <diagonal/>
    </border>
    <border>
      <left style="thin">
        <color indexed="23"/>
      </left>
      <right style="thin">
        <color indexed="23"/>
      </right>
      <top style="thin">
        <color indexed="23"/>
      </top>
      <bottom style="thin">
        <color indexed="22"/>
      </bottom>
      <diagonal/>
    </border>
    <border>
      <left style="thin">
        <color indexed="22"/>
      </left>
      <right style="thin">
        <color indexed="22"/>
      </right>
      <top style="thin">
        <color indexed="23"/>
      </top>
      <bottom style="thin">
        <color indexed="22"/>
      </bottom>
      <diagonal/>
    </border>
    <border>
      <left/>
      <right style="thin">
        <color indexed="23"/>
      </right>
      <top style="thin">
        <color indexed="23"/>
      </top>
      <bottom style="thin">
        <color indexed="22"/>
      </bottom>
      <diagonal/>
    </border>
    <border>
      <left style="thin">
        <color indexed="23"/>
      </left>
      <right/>
      <top style="thin">
        <color indexed="22"/>
      </top>
      <bottom/>
      <diagonal/>
    </border>
    <border>
      <left style="thin">
        <color indexed="23"/>
      </left>
      <right/>
      <top/>
      <bottom/>
      <diagonal/>
    </border>
  </borders>
  <cellStyleXfs count="5">
    <xf numFmtId="0" fontId="0" fillId="0" borderId="0"/>
    <xf numFmtId="0" fontId="5" fillId="0" borderId="0" applyNumberForma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22" fillId="0" borderId="0"/>
  </cellStyleXfs>
  <cellXfs count="350">
    <xf numFmtId="0" fontId="0" fillId="0" borderId="0" xfId="0"/>
    <xf numFmtId="0" fontId="0" fillId="0" borderId="0" xfId="0" quotePrefix="1"/>
    <xf numFmtId="0" fontId="1" fillId="0" borderId="0" xfId="0" applyFont="1"/>
    <xf numFmtId="0" fontId="2" fillId="0" borderId="0" xfId="0" applyFont="1"/>
    <xf numFmtId="0" fontId="3" fillId="0" borderId="0" xfId="0" applyFont="1"/>
    <xf numFmtId="0" fontId="0" fillId="0" borderId="0" xfId="0" applyFont="1" applyAlignment="1">
      <alignment vertical="top" wrapText="1"/>
    </xf>
    <xf numFmtId="0" fontId="4" fillId="0" borderId="0" xfId="0" applyFont="1" applyAlignment="1">
      <alignment vertical="top" wrapText="1"/>
    </xf>
    <xf numFmtId="0" fontId="0" fillId="0" borderId="0" xfId="0" applyFill="1"/>
    <xf numFmtId="0" fontId="0" fillId="0" borderId="0" xfId="0" applyFill="1" applyAlignment="1">
      <alignment horizontal="left"/>
    </xf>
    <xf numFmtId="0" fontId="0" fillId="0" borderId="0" xfId="0" quotePrefix="1" applyFill="1"/>
    <xf numFmtId="0" fontId="2" fillId="0" borderId="0" xfId="0" applyFont="1" applyFill="1"/>
    <xf numFmtId="0" fontId="2" fillId="2" borderId="0" xfId="0" applyFont="1" applyFill="1"/>
    <xf numFmtId="0" fontId="7" fillId="3" borderId="0" xfId="0" applyFont="1" applyFill="1" applyAlignment="1">
      <alignment horizontal="center" vertical="center" wrapText="1"/>
    </xf>
    <xf numFmtId="0" fontId="0" fillId="0" borderId="0" xfId="0" applyAlignment="1">
      <alignment vertical="center" wrapText="1"/>
    </xf>
    <xf numFmtId="0" fontId="5" fillId="0" borderId="0" xfId="1" applyAlignment="1">
      <alignment vertical="center" wrapText="1"/>
    </xf>
    <xf numFmtId="0" fontId="7" fillId="0" borderId="0" xfId="0" applyFont="1" applyFill="1" applyAlignment="1">
      <alignment horizontal="center" vertical="center" wrapText="1"/>
    </xf>
    <xf numFmtId="0" fontId="8" fillId="0" borderId="0" xfId="0" applyFont="1"/>
    <xf numFmtId="0" fontId="8" fillId="0" borderId="0" xfId="0" applyFont="1" applyFill="1"/>
    <xf numFmtId="0" fontId="0" fillId="0" borderId="0" xfId="0" applyFont="1" applyFill="1" applyAlignment="1">
      <alignment horizontal="left"/>
    </xf>
    <xf numFmtId="14" fontId="0" fillId="0" borderId="0" xfId="0" applyNumberFormat="1" applyFont="1" applyFill="1" applyAlignment="1">
      <alignment horizontal="left"/>
    </xf>
    <xf numFmtId="0" fontId="5" fillId="0" borderId="0" xfId="1" applyFill="1"/>
    <xf numFmtId="0" fontId="10" fillId="4" borderId="0" xfId="0" applyFont="1" applyFill="1" applyAlignment="1">
      <alignment horizontal="left" vertical="center"/>
    </xf>
    <xf numFmtId="0" fontId="11" fillId="4" borderId="0" xfId="0" applyFont="1" applyFill="1" applyBorder="1" applyAlignment="1">
      <alignment horizontal="left" vertical="center"/>
    </xf>
    <xf numFmtId="0" fontId="12" fillId="0" borderId="0" xfId="0" applyFont="1"/>
    <xf numFmtId="0" fontId="13" fillId="4" borderId="0" xfId="0" applyFont="1" applyFill="1" applyBorder="1" applyAlignment="1">
      <alignment horizontal="left" vertical="center"/>
    </xf>
    <xf numFmtId="0" fontId="14" fillId="4" borderId="0" xfId="0" applyFont="1" applyFill="1" applyBorder="1" applyAlignment="1">
      <alignment horizontal="left" vertical="center"/>
    </xf>
    <xf numFmtId="0" fontId="15" fillId="5" borderId="1" xfId="0" applyFont="1" applyFill="1" applyBorder="1" applyAlignment="1">
      <alignment horizontal="left" vertical="center"/>
    </xf>
    <xf numFmtId="0" fontId="15" fillId="4" borderId="2" xfId="0" applyFont="1" applyFill="1" applyBorder="1" applyAlignment="1">
      <alignment horizontal="left" vertical="center"/>
    </xf>
    <xf numFmtId="0" fontId="15" fillId="4" borderId="3" xfId="0" applyFont="1" applyFill="1" applyBorder="1" applyAlignment="1">
      <alignment horizontal="left" vertical="center"/>
    </xf>
    <xf numFmtId="0" fontId="15" fillId="4" borderId="4" xfId="0" applyFont="1" applyFill="1" applyBorder="1" applyAlignment="1">
      <alignment horizontal="left" vertical="center"/>
    </xf>
    <xf numFmtId="0" fontId="15" fillId="4" borderId="0" xfId="0" applyFont="1" applyFill="1" applyAlignment="1">
      <alignment horizontal="left" vertical="center"/>
    </xf>
    <xf numFmtId="0" fontId="16" fillId="5" borderId="5" xfId="0" applyFont="1" applyFill="1" applyBorder="1" applyAlignment="1">
      <alignment horizontal="left" vertical="top"/>
    </xf>
    <xf numFmtId="0" fontId="16" fillId="4" borderId="6" xfId="0" applyFont="1" applyFill="1" applyBorder="1" applyAlignment="1">
      <alignment horizontal="left" vertical="top"/>
    </xf>
    <xf numFmtId="0" fontId="16" fillId="4" borderId="7" xfId="0" applyFont="1" applyFill="1" applyBorder="1" applyAlignment="1">
      <alignment horizontal="center" vertical="top"/>
    </xf>
    <xf numFmtId="0" fontId="16" fillId="4" borderId="8" xfId="0" applyFont="1" applyFill="1" applyBorder="1" applyAlignment="1">
      <alignment horizontal="center" vertical="top"/>
    </xf>
    <xf numFmtId="0" fontId="16" fillId="4" borderId="8" xfId="0" applyFont="1" applyFill="1" applyBorder="1" applyAlignment="1">
      <alignment horizontal="left" vertical="top"/>
    </xf>
    <xf numFmtId="0" fontId="16" fillId="4" borderId="9" xfId="0" applyFont="1" applyFill="1" applyBorder="1" applyAlignment="1">
      <alignment horizontal="center" vertical="top"/>
    </xf>
    <xf numFmtId="0" fontId="16" fillId="4" borderId="9" xfId="0" applyFont="1" applyFill="1" applyBorder="1" applyAlignment="1">
      <alignment horizontal="left" vertical="top"/>
    </xf>
    <xf numFmtId="0" fontId="16" fillId="4" borderId="0" xfId="0" applyFont="1" applyFill="1" applyAlignment="1">
      <alignment horizontal="left" vertical="top"/>
    </xf>
    <xf numFmtId="0" fontId="10" fillId="4" borderId="1" xfId="0" applyFont="1" applyFill="1" applyBorder="1" applyAlignment="1">
      <alignment horizontal="center" vertical="center"/>
    </xf>
    <xf numFmtId="0" fontId="10" fillId="4" borderId="6" xfId="0" applyFont="1" applyFill="1" applyBorder="1" applyAlignment="1">
      <alignment horizontal="left" vertical="center"/>
    </xf>
    <xf numFmtId="3" fontId="17" fillId="4" borderId="7" xfId="0" applyNumberFormat="1" applyFont="1" applyFill="1" applyBorder="1" applyAlignment="1">
      <alignment horizontal="center" vertical="center"/>
    </xf>
    <xf numFmtId="3" fontId="17" fillId="4" borderId="8" xfId="0" applyNumberFormat="1" applyFont="1" applyFill="1" applyBorder="1" applyAlignment="1">
      <alignment horizontal="center" vertical="center"/>
    </xf>
    <xf numFmtId="0" fontId="10" fillId="4" borderId="10" xfId="0" applyFont="1" applyFill="1" applyBorder="1" applyAlignment="1">
      <alignment horizontal="center" vertical="center"/>
    </xf>
    <xf numFmtId="3" fontId="17" fillId="4" borderId="9" xfId="0" applyNumberFormat="1" applyFont="1" applyFill="1" applyBorder="1" applyAlignment="1">
      <alignment horizontal="center" vertical="center"/>
    </xf>
    <xf numFmtId="0" fontId="10" fillId="4" borderId="11" xfId="0" applyFont="1" applyFill="1" applyBorder="1" applyAlignment="1">
      <alignment horizontal="center" vertical="center"/>
    </xf>
    <xf numFmtId="0" fontId="10" fillId="4" borderId="12" xfId="0" applyFont="1" applyFill="1" applyBorder="1" applyAlignment="1">
      <alignment horizontal="left" vertical="center"/>
    </xf>
    <xf numFmtId="3" fontId="17" fillId="4" borderId="13" xfId="0" applyNumberFormat="1" applyFont="1" applyFill="1" applyBorder="1" applyAlignment="1">
      <alignment horizontal="center" vertical="center"/>
    </xf>
    <xf numFmtId="3" fontId="17" fillId="4" borderId="14" xfId="0" applyNumberFormat="1" applyFont="1" applyFill="1" applyBorder="1" applyAlignment="1">
      <alignment horizontal="center" vertical="center"/>
    </xf>
    <xf numFmtId="0" fontId="18" fillId="4" borderId="12" xfId="0" applyFont="1" applyFill="1" applyBorder="1" applyAlignment="1">
      <alignment horizontal="left" vertical="center"/>
    </xf>
    <xf numFmtId="3" fontId="17" fillId="4" borderId="15" xfId="0" applyNumberFormat="1" applyFont="1" applyFill="1" applyBorder="1" applyAlignment="1">
      <alignment horizontal="center" vertical="center"/>
    </xf>
    <xf numFmtId="3" fontId="10" fillId="4" borderId="13" xfId="0" applyNumberFormat="1" applyFont="1" applyFill="1" applyBorder="1" applyAlignment="1">
      <alignment horizontal="center" vertical="center"/>
    </xf>
    <xf numFmtId="3" fontId="10" fillId="4" borderId="15" xfId="0" applyNumberFormat="1" applyFont="1" applyFill="1" applyBorder="1" applyAlignment="1">
      <alignment horizontal="center" vertical="center"/>
    </xf>
    <xf numFmtId="3" fontId="10" fillId="4" borderId="14" xfId="0" applyNumberFormat="1" applyFont="1" applyFill="1" applyBorder="1" applyAlignment="1">
      <alignment horizontal="center" vertical="center"/>
    </xf>
    <xf numFmtId="0" fontId="10" fillId="6" borderId="16" xfId="0" applyFont="1" applyFill="1" applyBorder="1" applyAlignment="1">
      <alignment horizontal="left" vertical="center"/>
    </xf>
    <xf numFmtId="0" fontId="10" fillId="6" borderId="14" xfId="0" applyFont="1" applyFill="1" applyBorder="1" applyAlignment="1">
      <alignment horizontal="left" vertical="center"/>
    </xf>
    <xf numFmtId="0" fontId="10" fillId="6" borderId="15" xfId="0" applyFont="1" applyFill="1" applyBorder="1" applyAlignment="1">
      <alignment horizontal="left" vertical="center"/>
    </xf>
    <xf numFmtId="0" fontId="16" fillId="4" borderId="12" xfId="0" applyFont="1" applyFill="1" applyBorder="1" applyAlignment="1">
      <alignment horizontal="left" vertical="center"/>
    </xf>
    <xf numFmtId="0" fontId="16" fillId="4" borderId="13" xfId="0" applyFont="1" applyFill="1" applyBorder="1" applyAlignment="1">
      <alignment horizontal="center" vertical="center"/>
    </xf>
    <xf numFmtId="0" fontId="16" fillId="4" borderId="17" xfId="0" applyFont="1" applyFill="1" applyBorder="1" applyAlignment="1">
      <alignment horizontal="center" vertical="center"/>
    </xf>
    <xf numFmtId="0" fontId="16" fillId="4" borderId="13" xfId="0" applyFont="1" applyFill="1" applyBorder="1" applyAlignment="1">
      <alignment horizontal="left" vertical="center"/>
    </xf>
    <xf numFmtId="0" fontId="16" fillId="4" borderId="18" xfId="0" applyFont="1" applyFill="1" applyBorder="1" applyAlignment="1">
      <alignment horizontal="center" vertical="center"/>
    </xf>
    <xf numFmtId="0" fontId="16" fillId="4" borderId="0" xfId="0" applyFont="1" applyFill="1" applyAlignment="1">
      <alignment horizontal="left" vertical="center"/>
    </xf>
    <xf numFmtId="0" fontId="10" fillId="4" borderId="20" xfId="0" quotePrefix="1" applyFont="1" applyFill="1" applyBorder="1" applyAlignment="1">
      <alignment horizontal="left" vertical="center"/>
    </xf>
    <xf numFmtId="0" fontId="10" fillId="4" borderId="15" xfId="0" applyFont="1" applyFill="1" applyBorder="1" applyAlignment="1">
      <alignment horizontal="left" vertical="center"/>
    </xf>
    <xf numFmtId="0" fontId="10" fillId="4" borderId="0" xfId="0" applyFont="1" applyFill="1" applyBorder="1" applyAlignment="1">
      <alignment horizontal="left" vertical="center"/>
    </xf>
    <xf numFmtId="0" fontId="19" fillId="4" borderId="13" xfId="0" applyFont="1" applyFill="1" applyBorder="1" applyAlignment="1">
      <alignment horizontal="left" vertical="center"/>
    </xf>
    <xf numFmtId="0" fontId="19" fillId="4" borderId="0" xfId="0" applyFont="1" applyFill="1" applyBorder="1" applyAlignment="1">
      <alignment horizontal="center" vertical="center"/>
    </xf>
    <xf numFmtId="0" fontId="20" fillId="4" borderId="13" xfId="0" applyFont="1" applyFill="1" applyBorder="1" applyAlignment="1">
      <alignment horizontal="left" vertical="center"/>
    </xf>
    <xf numFmtId="0" fontId="20" fillId="4" borderId="0" xfId="0" applyFont="1" applyFill="1" applyBorder="1" applyAlignment="1">
      <alignment horizontal="center" vertical="center"/>
    </xf>
    <xf numFmtId="0" fontId="10" fillId="4" borderId="13" xfId="0" applyFont="1" applyFill="1" applyBorder="1" applyAlignment="1">
      <alignment horizontal="left" vertical="center"/>
    </xf>
    <xf numFmtId="0" fontId="10" fillId="4" borderId="0" xfId="0" applyFont="1" applyFill="1" applyBorder="1" applyAlignment="1">
      <alignment horizontal="center" vertical="center"/>
    </xf>
    <xf numFmtId="0" fontId="20" fillId="4" borderId="13" xfId="0" applyFont="1" applyFill="1" applyBorder="1" applyAlignment="1">
      <alignment horizontal="center" vertical="center"/>
    </xf>
    <xf numFmtId="0" fontId="20" fillId="4" borderId="21" xfId="0" applyFont="1" applyFill="1" applyBorder="1" applyAlignment="1">
      <alignment horizontal="center" vertical="center"/>
    </xf>
    <xf numFmtId="0" fontId="19" fillId="4" borderId="21" xfId="0" applyFont="1" applyFill="1" applyBorder="1" applyAlignment="1">
      <alignment horizontal="center" vertical="center"/>
    </xf>
    <xf numFmtId="0" fontId="10" fillId="4" borderId="20" xfId="0" applyFont="1" applyFill="1" applyBorder="1" applyAlignment="1">
      <alignment horizontal="left" vertical="center"/>
    </xf>
    <xf numFmtId="0" fontId="10" fillId="4" borderId="21" xfId="0" applyFont="1" applyFill="1" applyBorder="1" applyAlignment="1">
      <alignment horizontal="left" vertical="center"/>
    </xf>
    <xf numFmtId="0" fontId="10" fillId="4" borderId="21" xfId="0" applyFont="1" applyFill="1" applyBorder="1" applyAlignment="1">
      <alignment horizontal="center" vertical="center"/>
    </xf>
    <xf numFmtId="0" fontId="21" fillId="4" borderId="20" xfId="0" applyFont="1" applyFill="1" applyBorder="1" applyAlignment="1">
      <alignment horizontal="left" vertical="center"/>
    </xf>
    <xf numFmtId="0" fontId="10" fillId="4" borderId="23" xfId="0" applyFont="1" applyFill="1" applyBorder="1" applyAlignment="1">
      <alignment horizontal="left" vertical="center"/>
    </xf>
    <xf numFmtId="0" fontId="10" fillId="4" borderId="24" xfId="0" applyFont="1" applyFill="1" applyBorder="1" applyAlignment="1">
      <alignment horizontal="left" vertical="center"/>
    </xf>
    <xf numFmtId="0" fontId="10" fillId="4" borderId="25" xfId="0" applyFont="1" applyFill="1" applyBorder="1" applyAlignment="1">
      <alignment horizontal="left" vertical="center"/>
    </xf>
    <xf numFmtId="0" fontId="10" fillId="4" borderId="26" xfId="0" applyFont="1" applyFill="1" applyBorder="1" applyAlignment="1">
      <alignment horizontal="left" vertical="center"/>
    </xf>
    <xf numFmtId="0" fontId="21" fillId="0" borderId="0" xfId="0" applyFont="1" applyFill="1" applyAlignment="1">
      <alignment horizontal="left"/>
    </xf>
    <xf numFmtId="0" fontId="15" fillId="4" borderId="27" xfId="0" applyFont="1" applyFill="1" applyBorder="1" applyAlignment="1">
      <alignment horizontal="left" vertical="center"/>
    </xf>
    <xf numFmtId="0" fontId="15" fillId="4" borderId="28" xfId="0" applyFont="1" applyFill="1" applyBorder="1" applyAlignment="1">
      <alignment horizontal="left" vertical="center"/>
    </xf>
    <xf numFmtId="0" fontId="16" fillId="4" borderId="29" xfId="0" applyFont="1" applyFill="1" applyBorder="1" applyAlignment="1">
      <alignment horizontal="center" vertical="top"/>
    </xf>
    <xf numFmtId="0" fontId="16" fillId="4" borderId="30" xfId="0" applyFont="1" applyFill="1" applyBorder="1" applyAlignment="1">
      <alignment horizontal="center" vertical="top"/>
    </xf>
    <xf numFmtId="0" fontId="16" fillId="4" borderId="30" xfId="0" applyFont="1" applyFill="1" applyBorder="1" applyAlignment="1">
      <alignment horizontal="left" vertical="top"/>
    </xf>
    <xf numFmtId="0" fontId="16" fillId="4" borderId="6" xfId="0" applyFont="1" applyFill="1" applyBorder="1" applyAlignment="1">
      <alignment horizontal="center" vertical="top"/>
    </xf>
    <xf numFmtId="0" fontId="16" fillId="4" borderId="31" xfId="0" applyFont="1" applyFill="1" applyBorder="1" applyAlignment="1">
      <alignment horizontal="left" vertical="top"/>
    </xf>
    <xf numFmtId="3" fontId="10" fillId="4" borderId="7" xfId="0" applyNumberFormat="1" applyFont="1" applyFill="1" applyBorder="1" applyAlignment="1">
      <alignment horizontal="left" vertical="center"/>
    </xf>
    <xf numFmtId="3" fontId="10" fillId="4" borderId="8" xfId="0" applyNumberFormat="1" applyFont="1" applyFill="1" applyBorder="1" applyAlignment="1">
      <alignment horizontal="center" vertical="center"/>
    </xf>
    <xf numFmtId="3" fontId="10" fillId="4" borderId="29" xfId="0" applyNumberFormat="1" applyFont="1" applyFill="1" applyBorder="1" applyAlignment="1">
      <alignment horizontal="left" vertical="center"/>
    </xf>
    <xf numFmtId="10" fontId="10" fillId="4" borderId="31" xfId="0" applyNumberFormat="1" applyFont="1" applyFill="1" applyBorder="1" applyAlignment="1">
      <alignment horizontal="left" vertical="center"/>
    </xf>
    <xf numFmtId="0" fontId="18" fillId="4" borderId="6" xfId="0" applyFont="1" applyFill="1" applyBorder="1" applyAlignment="1">
      <alignment horizontal="left" vertical="center"/>
    </xf>
    <xf numFmtId="3" fontId="10" fillId="4" borderId="30" xfId="0" applyNumberFormat="1" applyFont="1" applyFill="1" applyBorder="1" applyAlignment="1">
      <alignment horizontal="left" vertical="center"/>
    </xf>
    <xf numFmtId="3" fontId="10" fillId="4" borderId="31" xfId="0" applyNumberFormat="1" applyFont="1" applyFill="1" applyBorder="1" applyAlignment="1">
      <alignment horizontal="left" vertical="center"/>
    </xf>
    <xf numFmtId="3" fontId="10" fillId="4" borderId="13" xfId="0" applyNumberFormat="1" applyFont="1" applyFill="1" applyBorder="1" applyAlignment="1">
      <alignment horizontal="left" vertical="center"/>
    </xf>
    <xf numFmtId="3" fontId="10" fillId="4" borderId="20" xfId="0" applyNumberFormat="1" applyFont="1" applyFill="1" applyBorder="1" applyAlignment="1">
      <alignment horizontal="left" vertical="center"/>
    </xf>
    <xf numFmtId="10" fontId="10" fillId="4" borderId="32" xfId="0" applyNumberFormat="1" applyFont="1" applyFill="1" applyBorder="1" applyAlignment="1">
      <alignment horizontal="left" vertical="center"/>
    </xf>
    <xf numFmtId="3" fontId="10" fillId="4" borderId="16" xfId="0" applyNumberFormat="1" applyFont="1" applyFill="1" applyBorder="1" applyAlignment="1">
      <alignment horizontal="left" vertical="center"/>
    </xf>
    <xf numFmtId="3" fontId="10" fillId="4" borderId="32" xfId="0" applyNumberFormat="1" applyFont="1" applyFill="1" applyBorder="1" applyAlignment="1">
      <alignment horizontal="left" vertical="center"/>
    </xf>
    <xf numFmtId="0" fontId="16" fillId="4" borderId="11" xfId="0" applyFont="1" applyFill="1" applyBorder="1" applyAlignment="1">
      <alignment horizontal="center" vertical="center"/>
    </xf>
    <xf numFmtId="3" fontId="10" fillId="4" borderId="32" xfId="0" applyNumberFormat="1" applyFont="1" applyFill="1" applyBorder="1" applyAlignment="1">
      <alignment horizontal="center" vertical="center"/>
    </xf>
    <xf numFmtId="0" fontId="10" fillId="4" borderId="33" xfId="0" applyFont="1" applyFill="1" applyBorder="1" applyAlignment="1">
      <alignment horizontal="center" vertical="center"/>
    </xf>
    <xf numFmtId="3" fontId="10" fillId="4" borderId="20" xfId="0" applyNumberFormat="1" applyFont="1" applyFill="1" applyBorder="1" applyAlignment="1">
      <alignment horizontal="center" vertical="center"/>
    </xf>
    <xf numFmtId="3" fontId="10" fillId="4" borderId="14" xfId="0" applyNumberFormat="1" applyFont="1" applyFill="1" applyBorder="1" applyAlignment="1">
      <alignment horizontal="left" vertical="center"/>
    </xf>
    <xf numFmtId="0" fontId="10" fillId="0" borderId="12" xfId="0" applyFont="1" applyFill="1" applyBorder="1" applyAlignment="1">
      <alignment horizontal="left" vertical="center"/>
    </xf>
    <xf numFmtId="0" fontId="19" fillId="4" borderId="15" xfId="0" applyFont="1" applyFill="1" applyBorder="1" applyAlignment="1">
      <alignment horizontal="center" vertical="center"/>
    </xf>
    <xf numFmtId="0" fontId="20" fillId="4" borderId="15" xfId="0" applyFont="1" applyFill="1" applyBorder="1" applyAlignment="1">
      <alignment horizontal="center" vertical="center"/>
    </xf>
    <xf numFmtId="0" fontId="10" fillId="0" borderId="20" xfId="0" applyFont="1" applyFill="1" applyBorder="1" applyAlignment="1">
      <alignment horizontal="left" vertical="center"/>
    </xf>
    <xf numFmtId="0" fontId="20" fillId="4" borderId="24" xfId="0" applyFont="1" applyFill="1" applyBorder="1" applyAlignment="1">
      <alignment horizontal="center" vertical="center"/>
    </xf>
    <xf numFmtId="0" fontId="20" fillId="4" borderId="25" xfId="0" applyFont="1" applyFill="1" applyBorder="1" applyAlignment="1">
      <alignment horizontal="center" vertical="center"/>
    </xf>
    <xf numFmtId="0" fontId="16" fillId="4" borderId="34" xfId="0" applyFont="1" applyFill="1" applyBorder="1" applyAlignment="1">
      <alignment horizontal="left" vertical="top"/>
    </xf>
    <xf numFmtId="0" fontId="16" fillId="4" borderId="35" xfId="0" applyFont="1" applyFill="1" applyBorder="1" applyAlignment="1">
      <alignment horizontal="left" vertical="top"/>
    </xf>
    <xf numFmtId="0" fontId="16" fillId="4" borderId="36" xfId="0" applyFont="1" applyFill="1" applyBorder="1" applyAlignment="1">
      <alignment horizontal="left" vertical="top"/>
    </xf>
    <xf numFmtId="0" fontId="16" fillId="4" borderId="37" xfId="0" applyFont="1" applyFill="1" applyBorder="1" applyAlignment="1">
      <alignment horizontal="left" vertical="top"/>
    </xf>
    <xf numFmtId="3" fontId="10" fillId="4" borderId="15" xfId="0" applyNumberFormat="1" applyFont="1" applyFill="1" applyBorder="1" applyAlignment="1">
      <alignment horizontal="left" vertical="center"/>
    </xf>
    <xf numFmtId="10" fontId="10" fillId="4" borderId="38" xfId="0" applyNumberFormat="1" applyFont="1" applyFill="1" applyBorder="1" applyAlignment="1">
      <alignment horizontal="left" vertical="center"/>
    </xf>
    <xf numFmtId="0" fontId="10" fillId="4" borderId="39" xfId="0" applyFont="1" applyFill="1" applyBorder="1" applyAlignment="1">
      <alignment horizontal="left" vertical="center"/>
    </xf>
    <xf numFmtId="3" fontId="10" fillId="4" borderId="40" xfId="0" applyNumberFormat="1" applyFont="1" applyFill="1" applyBorder="1" applyAlignment="1">
      <alignment horizontal="left" vertical="center"/>
    </xf>
    <xf numFmtId="3" fontId="10" fillId="4" borderId="38" xfId="0" applyNumberFormat="1" applyFont="1" applyFill="1" applyBorder="1" applyAlignment="1">
      <alignment horizontal="left" vertical="center"/>
    </xf>
    <xf numFmtId="3" fontId="10" fillId="4" borderId="16" xfId="0" applyNumberFormat="1" applyFont="1" applyFill="1" applyBorder="1" applyAlignment="1">
      <alignment horizontal="center" vertical="center"/>
    </xf>
    <xf numFmtId="0" fontId="10" fillId="4" borderId="16" xfId="0" applyFont="1" applyFill="1" applyBorder="1" applyAlignment="1">
      <alignment horizontal="center" vertical="center"/>
    </xf>
    <xf numFmtId="0" fontId="10" fillId="4" borderId="14" xfId="0" applyFont="1" applyFill="1" applyBorder="1" applyAlignment="1">
      <alignment horizontal="left" vertical="center"/>
    </xf>
    <xf numFmtId="0" fontId="10" fillId="6" borderId="32" xfId="0" applyFont="1" applyFill="1" applyBorder="1" applyAlignment="1">
      <alignment horizontal="left" vertical="center"/>
    </xf>
    <xf numFmtId="14" fontId="19" fillId="4" borderId="13" xfId="0" applyNumberFormat="1" applyFont="1" applyFill="1" applyBorder="1" applyAlignment="1">
      <alignment horizontal="left" vertical="center"/>
    </xf>
    <xf numFmtId="14" fontId="19" fillId="4" borderId="0" xfId="0" applyNumberFormat="1" applyFont="1" applyFill="1" applyBorder="1" applyAlignment="1">
      <alignment horizontal="center" vertical="center"/>
    </xf>
    <xf numFmtId="0" fontId="19" fillId="4" borderId="13" xfId="0" applyFont="1" applyFill="1" applyBorder="1" applyAlignment="1">
      <alignment horizontal="center" vertical="center"/>
    </xf>
    <xf numFmtId="0" fontId="16" fillId="4" borderId="20" xfId="0" applyFont="1" applyFill="1" applyBorder="1" applyAlignment="1">
      <alignment horizontal="left" vertical="center"/>
    </xf>
    <xf numFmtId="0" fontId="16" fillId="4" borderId="41" xfId="0" applyFont="1" applyFill="1" applyBorder="1" applyAlignment="1">
      <alignment horizontal="center" vertical="center"/>
    </xf>
    <xf numFmtId="0" fontId="10" fillId="4" borderId="42" xfId="0" applyFont="1" applyFill="1" applyBorder="1" applyAlignment="1">
      <alignment horizontal="left" vertical="center"/>
    </xf>
    <xf numFmtId="14" fontId="20" fillId="4" borderId="13" xfId="0" applyNumberFormat="1" applyFont="1" applyFill="1" applyBorder="1" applyAlignment="1">
      <alignment horizontal="left" vertical="center"/>
    </xf>
    <xf numFmtId="14" fontId="10" fillId="4" borderId="13" xfId="0" applyNumberFormat="1" applyFont="1" applyFill="1" applyBorder="1" applyAlignment="1">
      <alignment horizontal="left" vertical="center"/>
    </xf>
    <xf numFmtId="0" fontId="10" fillId="4" borderId="36" xfId="0" applyFont="1" applyFill="1" applyBorder="1" applyAlignment="1">
      <alignment horizontal="left" vertical="center"/>
    </xf>
    <xf numFmtId="0" fontId="16" fillId="4" borderId="0" xfId="0" applyFont="1" applyFill="1" applyBorder="1" applyAlignment="1">
      <alignment horizontal="center" vertical="center" textRotation="90"/>
    </xf>
    <xf numFmtId="0" fontId="23" fillId="4" borderId="0" xfId="4" applyFont="1" applyFill="1" applyBorder="1" applyAlignment="1" applyProtection="1">
      <alignment horizontal="left" vertical="center"/>
      <protection locked="0"/>
    </xf>
    <xf numFmtId="0" fontId="24" fillId="4" borderId="0" xfId="4" applyFont="1" applyFill="1" applyBorder="1" applyAlignment="1">
      <alignment horizontal="center" vertical="center"/>
    </xf>
    <xf numFmtId="0" fontId="25" fillId="4" borderId="0" xfId="4" applyFont="1" applyFill="1" applyBorder="1" applyAlignment="1">
      <alignment vertical="center"/>
    </xf>
    <xf numFmtId="0" fontId="26" fillId="0" borderId="0" xfId="0" applyFont="1" applyBorder="1"/>
    <xf numFmtId="10" fontId="28" fillId="0" borderId="0" xfId="3" applyNumberFormat="1" applyFont="1" applyBorder="1" applyAlignment="1">
      <alignment horizontal="center"/>
    </xf>
    <xf numFmtId="3" fontId="28" fillId="0" borderId="0" xfId="0" applyNumberFormat="1" applyFont="1" applyBorder="1" applyAlignment="1">
      <alignment horizontal="center"/>
    </xf>
    <xf numFmtId="164" fontId="28" fillId="4" borderId="0" xfId="3" applyNumberFormat="1" applyFont="1" applyFill="1" applyBorder="1" applyAlignment="1">
      <alignment horizontal="center"/>
    </xf>
    <xf numFmtId="165" fontId="28" fillId="4" borderId="0" xfId="2" applyNumberFormat="1" applyFont="1" applyFill="1" applyBorder="1" applyAlignment="1">
      <alignment horizontal="center"/>
    </xf>
    <xf numFmtId="165" fontId="26" fillId="4" borderId="0" xfId="2" applyNumberFormat="1" applyFont="1" applyFill="1" applyBorder="1" applyAlignment="1">
      <alignment horizontal="center"/>
    </xf>
    <xf numFmtId="10" fontId="26" fillId="4" borderId="0" xfId="3" applyNumberFormat="1" applyFont="1" applyFill="1" applyBorder="1" applyAlignment="1">
      <alignment horizontal="center"/>
    </xf>
    <xf numFmtId="0" fontId="27" fillId="4" borderId="0" xfId="0" applyFont="1" applyFill="1" applyBorder="1"/>
    <xf numFmtId="0" fontId="30" fillId="0" borderId="0" xfId="1" applyFont="1" applyAlignment="1" applyProtection="1">
      <alignment horizontal="left"/>
    </xf>
    <xf numFmtId="0" fontId="27" fillId="0" borderId="0" xfId="0" applyFont="1" applyAlignment="1">
      <alignment horizontal="left"/>
    </xf>
    <xf numFmtId="0" fontId="27" fillId="0" borderId="0" xfId="0" applyFont="1" applyAlignment="1">
      <alignment horizontal="right"/>
    </xf>
    <xf numFmtId="0" fontId="27" fillId="0" borderId="0" xfId="0" applyFont="1"/>
    <xf numFmtId="3" fontId="21" fillId="0" borderId="0" xfId="0" applyNumberFormat="1" applyFont="1" applyFill="1" applyAlignment="1">
      <alignment horizontal="left"/>
    </xf>
    <xf numFmtId="3" fontId="31" fillId="0" borderId="0" xfId="1" applyNumberFormat="1" applyFont="1" applyFill="1" applyAlignment="1" applyProtection="1">
      <alignment horizontal="left"/>
    </xf>
    <xf numFmtId="0" fontId="0" fillId="0" borderId="0" xfId="0"/>
    <xf numFmtId="0" fontId="33" fillId="0" borderId="0" xfId="0" applyFont="1"/>
    <xf numFmtId="0" fontId="0" fillId="7" borderId="0" xfId="0" applyFill="1"/>
    <xf numFmtId="0" fontId="0" fillId="8" borderId="0" xfId="0" applyFill="1"/>
    <xf numFmtId="0" fontId="0" fillId="9" borderId="0" xfId="0" applyFill="1"/>
    <xf numFmtId="0" fontId="0" fillId="10" borderId="0" xfId="0" applyFill="1"/>
    <xf numFmtId="0" fontId="0" fillId="11" borderId="0" xfId="0" applyFill="1"/>
    <xf numFmtId="0" fontId="33" fillId="0" borderId="0" xfId="0" applyFont="1" applyFill="1"/>
    <xf numFmtId="0" fontId="0" fillId="0" borderId="0" xfId="0"/>
    <xf numFmtId="0" fontId="0" fillId="0" borderId="0" xfId="0"/>
    <xf numFmtId="0" fontId="0" fillId="0" borderId="0" xfId="0"/>
    <xf numFmtId="0" fontId="0" fillId="0" borderId="0" xfId="0"/>
    <xf numFmtId="0" fontId="0" fillId="12" borderId="0" xfId="0" applyFill="1"/>
    <xf numFmtId="0" fontId="34" fillId="0" borderId="0" xfId="0" applyFont="1"/>
    <xf numFmtId="0" fontId="0" fillId="0" borderId="0" xfId="0" applyFill="1" applyAlignment="1">
      <alignment wrapText="1"/>
    </xf>
    <xf numFmtId="0" fontId="0" fillId="0" borderId="0" xfId="0"/>
    <xf numFmtId="0" fontId="0" fillId="0" borderId="0" xfId="0"/>
    <xf numFmtId="167" fontId="0" fillId="0" borderId="0" xfId="0" applyNumberFormat="1"/>
    <xf numFmtId="0" fontId="0" fillId="0" borderId="0" xfId="0" applyFont="1" applyFill="1"/>
    <xf numFmtId="167" fontId="0" fillId="0" borderId="0" xfId="0" applyNumberFormat="1" applyFill="1"/>
    <xf numFmtId="166" fontId="32" fillId="0" borderId="0" xfId="0" applyNumberFormat="1" applyFont="1" applyFill="1" applyAlignment="1">
      <alignment horizontal="left"/>
    </xf>
    <xf numFmtId="0" fontId="0" fillId="0" borderId="0" xfId="0" quotePrefix="1" applyFill="1" applyAlignment="1">
      <alignment wrapText="1"/>
    </xf>
    <xf numFmtId="0" fontId="36" fillId="0" borderId="0" xfId="0" applyFont="1" applyFill="1" applyAlignment="1">
      <alignment horizont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quotePrefix="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quotePrefix="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quotePrefix="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quotePrefix="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quotePrefix="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5" fillId="0" borderId="0" xfId="1" applyFill="1"/>
    <xf numFmtId="0" fontId="0" fillId="0" borderId="0" xfId="0" applyAlignment="1">
      <alignment wrapText="1"/>
    </xf>
    <xf numFmtId="0" fontId="0" fillId="0" borderId="0" xfId="0"/>
    <xf numFmtId="0" fontId="0" fillId="0" borderId="0" xfId="0" quotePrefix="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xf numFmtId="0" fontId="0" fillId="0" borderId="0" xfId="0"/>
    <xf numFmtId="0" fontId="0" fillId="0" borderId="0" xfId="0"/>
    <xf numFmtId="0" fontId="0" fillId="0" borderId="0" xfId="0" quotePrefix="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applyAlignment="1">
      <alignment horizontal="lef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5" fillId="0" borderId="0" xfId="1" applyFill="1"/>
    <xf numFmtId="0" fontId="0" fillId="0" borderId="0" xfId="0"/>
    <xf numFmtId="0" fontId="0" fillId="0" borderId="0" xfId="0"/>
    <xf numFmtId="0" fontId="0" fillId="0" borderId="0" xfId="0"/>
    <xf numFmtId="0" fontId="0" fillId="0" borderId="0" xfId="0" quotePrefix="1" applyFill="1"/>
    <xf numFmtId="0" fontId="0" fillId="0" borderId="0" xfId="0" applyAlignment="1">
      <alignment vertical="top"/>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quotePrefix="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xf numFmtId="0" fontId="36" fillId="0" borderId="0" xfId="0" applyFont="1" applyFill="1"/>
    <xf numFmtId="0" fontId="0" fillId="13" borderId="0" xfId="0" applyFill="1"/>
    <xf numFmtId="0" fontId="35" fillId="13" borderId="0" xfId="0" applyFont="1" applyFill="1"/>
    <xf numFmtId="0" fontId="0" fillId="14" borderId="0" xfId="0" applyFill="1"/>
    <xf numFmtId="0" fontId="0" fillId="15" borderId="0" xfId="0" applyFill="1"/>
    <xf numFmtId="0" fontId="0" fillId="16" borderId="0" xfId="0" applyFill="1"/>
    <xf numFmtId="0" fontId="0" fillId="17" borderId="0" xfId="0" applyFill="1"/>
    <xf numFmtId="0" fontId="0" fillId="18" borderId="0" xfId="0" applyFill="1"/>
    <xf numFmtId="0" fontId="0" fillId="19" borderId="0" xfId="0" applyFill="1"/>
    <xf numFmtId="0" fontId="0" fillId="0" borderId="0" xfId="0" applyAlignment="1">
      <alignment vertical="center" wrapText="1"/>
    </xf>
    <xf numFmtId="0" fontId="0" fillId="0" borderId="0" xfId="0"/>
    <xf numFmtId="0" fontId="2" fillId="0" borderId="0" xfId="0" applyFont="1"/>
    <xf numFmtId="0" fontId="3" fillId="0" borderId="0" xfId="0" applyFont="1"/>
    <xf numFmtId="0" fontId="0" fillId="0" borderId="0" xfId="0" applyFont="1" applyAlignment="1">
      <alignment vertical="top" wrapText="1"/>
    </xf>
    <xf numFmtId="0" fontId="0" fillId="0" borderId="0" xfId="0" applyFill="1"/>
    <xf numFmtId="0" fontId="0" fillId="0" borderId="0" xfId="0" applyAlignment="1">
      <alignment wrapText="1"/>
    </xf>
    <xf numFmtId="0" fontId="1" fillId="0" borderId="0" xfId="0" applyFont="1"/>
    <xf numFmtId="0" fontId="2" fillId="0" borderId="0" xfId="0" applyFont="1"/>
    <xf numFmtId="0" fontId="0" fillId="0" borderId="0" xfId="0" applyFill="1"/>
    <xf numFmtId="0" fontId="0" fillId="0" borderId="0" xfId="0" quotePrefix="1" applyFill="1"/>
    <xf numFmtId="0" fontId="5" fillId="0" borderId="0" xfId="1" applyFill="1"/>
    <xf numFmtId="0" fontId="0" fillId="0" borderId="0" xfId="0"/>
    <xf numFmtId="0" fontId="0" fillId="20" borderId="0" xfId="0" applyFill="1"/>
    <xf numFmtId="0" fontId="16" fillId="4" borderId="5" xfId="0" applyFont="1" applyFill="1" applyBorder="1" applyAlignment="1">
      <alignment horizontal="center" vertical="center" textRotation="90"/>
    </xf>
    <xf numFmtId="0" fontId="16" fillId="4" borderId="19" xfId="0" applyFont="1" applyFill="1" applyBorder="1" applyAlignment="1">
      <alignment horizontal="center" vertical="center" textRotation="90"/>
    </xf>
    <xf numFmtId="0" fontId="16" fillId="4" borderId="22" xfId="0" applyFont="1" applyFill="1" applyBorder="1" applyAlignment="1">
      <alignment horizontal="center" vertical="center" textRotation="90"/>
    </xf>
    <xf numFmtId="0" fontId="5" fillId="4" borderId="0" xfId="1" applyFill="1" applyBorder="1" applyAlignment="1" applyProtection="1">
      <alignment vertical="center"/>
    </xf>
    <xf numFmtId="0" fontId="29" fillId="0" borderId="0" xfId="4" applyFont="1" applyAlignment="1">
      <alignment vertical="center"/>
    </xf>
    <xf numFmtId="0" fontId="5" fillId="0" borderId="0" xfId="1" applyAlignment="1">
      <alignment horizontal="right" vertical="center" wrapText="1"/>
    </xf>
    <xf numFmtId="0" fontId="5" fillId="0" borderId="0" xfId="1" applyAlignment="1">
      <alignment vertical="center" wrapText="1"/>
    </xf>
    <xf numFmtId="0" fontId="0" fillId="0" borderId="0" xfId="0" applyAlignment="1">
      <alignment vertical="center" wrapText="1"/>
    </xf>
    <xf numFmtId="0" fontId="0" fillId="0" borderId="0" xfId="0"/>
  </cellXfs>
  <cellStyles count="5">
    <cellStyle name="Dezimal" xfId="2" builtinId="3"/>
    <cellStyle name="Link" xfId="1" builtinId="8"/>
    <cellStyle name="Normal_SWX Indices Forecast" xfId="4"/>
    <cellStyle name="Prozent" xfId="3" builtinId="5"/>
    <cellStyle name="Standard" xfId="0" builtinId="0"/>
  </cellStyles>
  <dxfs count="1">
    <dxf>
      <font>
        <b/>
        <i val="0"/>
        <condense val="0"/>
        <extend val="0"/>
        <color indexed="10"/>
      </font>
    </dxf>
  </dxfs>
  <tableStyles count="0" defaultTableStyle="TableStyleMedium2" defaultPivotStyle="PivotStyleLight16"/>
  <colors>
    <mruColors>
      <color rgb="FFF79747"/>
      <color rgb="FFFBC99F"/>
      <color rgb="FFD4650A"/>
      <color rgb="FFF3740B"/>
      <color rgb="FFF89F56"/>
      <color rgb="FFF9A661"/>
      <color rgb="FFF8B074"/>
      <color rgb="FFF7A45F"/>
      <color rgb="FFF69240"/>
      <color rgb="FFFAC09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0" Type="http://schemas.openxmlformats.org/officeDocument/2006/relationships/image" Target="../media/image11.png"/><Relationship Id="rId21" Type="http://schemas.openxmlformats.org/officeDocument/2006/relationships/hyperlink" Target="http://de.wikipedia.org/w/index.php?title=Datei:Logo_Richemont.svg&amp;filetimestamp=20090121063947" TargetMode="External"/><Relationship Id="rId22" Type="http://schemas.openxmlformats.org/officeDocument/2006/relationships/image" Target="../media/image12.png"/><Relationship Id="rId23" Type="http://schemas.openxmlformats.org/officeDocument/2006/relationships/hyperlink" Target="http://commons.wikimedia.org/wiki/File:Roche_Logo.sv" TargetMode="External"/><Relationship Id="rId24" Type="http://schemas.openxmlformats.org/officeDocument/2006/relationships/image" Target="../media/image13.png"/><Relationship Id="rId25" Type="http://schemas.openxmlformats.org/officeDocument/2006/relationships/hyperlink" Target="http://commons.wikimedia.org/wiki/File:SGS_Logo.sv" TargetMode="External"/><Relationship Id="rId26" Type="http://schemas.openxmlformats.org/officeDocument/2006/relationships/image" Target="../media/image14.png"/><Relationship Id="rId27" Type="http://schemas.openxmlformats.org/officeDocument/2006/relationships/hyperlink" Target="http://de.wikipedia.org/w/index.php?title=Datei:Swatch-group.svg&amp;filetimestamp=20080315205018" TargetMode="External"/><Relationship Id="rId28" Type="http://schemas.openxmlformats.org/officeDocument/2006/relationships/image" Target="../media/image15.png"/><Relationship Id="rId29" Type="http://schemas.openxmlformats.org/officeDocument/2006/relationships/hyperlink" Target="http://de.wikipedia.org/w/index.php?title=Datei:Swiss_Re_Logo.svg&amp;filetimestamp=20070513100037" TargetMode="External"/><Relationship Id="rId1" Type="http://schemas.openxmlformats.org/officeDocument/2006/relationships/hyperlink" Target="http://de.wikipedia.org/w/index.php?title=Datei:ABB-Logo.svg&amp;filetimestamp=20070102141457" TargetMode="External"/><Relationship Id="rId2" Type="http://schemas.openxmlformats.org/officeDocument/2006/relationships/image" Target="../media/image2.png"/><Relationship Id="rId3" Type="http://schemas.openxmlformats.org/officeDocument/2006/relationships/hyperlink" Target="http://de.wikipedia.org/w/index.php?title=Datei:Logo_Actelion.svg&amp;filetimestamp=20081102003634" TargetMode="External"/><Relationship Id="rId4" Type="http://schemas.openxmlformats.org/officeDocument/2006/relationships/image" Target="../media/image3.png"/><Relationship Id="rId5" Type="http://schemas.openxmlformats.org/officeDocument/2006/relationships/hyperlink" Target="http://commons.wikimedia.org/wiki/File:Adecco_Logo.sv" TargetMode="External"/><Relationship Id="rId30" Type="http://schemas.openxmlformats.org/officeDocument/2006/relationships/image" Target="../media/image16.png"/><Relationship Id="rId31" Type="http://schemas.openxmlformats.org/officeDocument/2006/relationships/hyperlink" Target="http://de.wikipedia.org/w/index.php?title=Datei:Logo_Swisscom.svg&amp;filetimestamp=20130101212059" TargetMode="External"/><Relationship Id="rId32" Type="http://schemas.openxmlformats.org/officeDocument/2006/relationships/image" Target="../media/image17.png"/><Relationship Id="rId9" Type="http://schemas.openxmlformats.org/officeDocument/2006/relationships/hyperlink" Target="http://de.wikipedia.org/w/index.php?title=Datei:Geberit-Logo.svg&amp;filetimestamp=20070210091813" TargetMode="External"/><Relationship Id="rId6" Type="http://schemas.openxmlformats.org/officeDocument/2006/relationships/image" Target="../media/image4.png"/><Relationship Id="rId7" Type="http://schemas.openxmlformats.org/officeDocument/2006/relationships/hyperlink" Target="http://de.wikipedia.org/w/index.php?title=Datei:CreaditSuisse-Logo.svg&amp;filetimestamp=20070102143937" TargetMode="External"/><Relationship Id="rId8" Type="http://schemas.openxmlformats.org/officeDocument/2006/relationships/image" Target="../media/image5.png"/><Relationship Id="rId33" Type="http://schemas.openxmlformats.org/officeDocument/2006/relationships/hyperlink" Target="http://de.wikipedia.org/w/index.php?title=Datei:Syngenta_Logo.svg&amp;filetimestamp=20070513100029" TargetMode="External"/><Relationship Id="rId34" Type="http://schemas.openxmlformats.org/officeDocument/2006/relationships/image" Target="../media/image18.png"/><Relationship Id="rId35" Type="http://schemas.openxmlformats.org/officeDocument/2006/relationships/hyperlink" Target="http://de.wikipedia.org/w/index.php?title=Datei:Transocean_logo.svg&amp;filetimestamp=20100426215404" TargetMode="External"/><Relationship Id="rId36" Type="http://schemas.openxmlformats.org/officeDocument/2006/relationships/image" Target="../media/image19.png"/><Relationship Id="rId10" Type="http://schemas.openxmlformats.org/officeDocument/2006/relationships/image" Target="../media/image6.png"/><Relationship Id="rId11" Type="http://schemas.openxmlformats.org/officeDocument/2006/relationships/hyperlink" Target="http://de.wikipedia.org/w/index.php?title=Datei:Givaudan_Logo.svg&amp;filetimestamp=20070513100646" TargetMode="External"/><Relationship Id="rId12" Type="http://schemas.openxmlformats.org/officeDocument/2006/relationships/image" Target="../media/image7.png"/><Relationship Id="rId13" Type="http://schemas.openxmlformats.org/officeDocument/2006/relationships/hyperlink" Target="http://de.wikipedia.org/w/index.php?title=Datei:Holcim_Logo.svg&amp;filetimestamp=20070513100638" TargetMode="External"/><Relationship Id="rId14" Type="http://schemas.openxmlformats.org/officeDocument/2006/relationships/image" Target="../media/image8.png"/><Relationship Id="rId15" Type="http://schemas.openxmlformats.org/officeDocument/2006/relationships/hyperlink" Target="http://de.wikipedia.org/w/index.php?title=Datei:Julius_B%C3%A4r_Logo.svg&amp;filetimestamp=20071222221133" TargetMode="External"/><Relationship Id="rId16" Type="http://schemas.openxmlformats.org/officeDocument/2006/relationships/image" Target="../media/image9.png"/><Relationship Id="rId17" Type="http://schemas.openxmlformats.org/officeDocument/2006/relationships/hyperlink" Target="http://de.wikipedia.org/w/index.php?title=Datei:Nestle-logo.svg&amp;filetimestamp=20070925160728" TargetMode="External"/><Relationship Id="rId18" Type="http://schemas.openxmlformats.org/officeDocument/2006/relationships/image" Target="../media/image10.png"/><Relationship Id="rId19" Type="http://schemas.openxmlformats.org/officeDocument/2006/relationships/hyperlink" Target="http://de.wikipedia.org/w/index.php?title=Datei:Novartis-Logo.svg&amp;filetimestamp=20061224154146" TargetMode="External"/><Relationship Id="rId37" Type="http://schemas.openxmlformats.org/officeDocument/2006/relationships/hyperlink" Target="http://de.wikipedia.org/w/index.php?title=Datei:UBS_Logo_SVG.svg&amp;filetimestamp=20070421194441" TargetMode="External"/><Relationship Id="rId38" Type="http://schemas.openxmlformats.org/officeDocument/2006/relationships/image" Target="../media/image20.png"/><Relationship Id="rId39" Type="http://schemas.openxmlformats.org/officeDocument/2006/relationships/hyperlink" Target="http://de.wikipedia.org/w/index.php?title=Datei:Zurich_Logo_new.svg&amp;filetimestamp=20120428105352" TargetMode="External"/><Relationship Id="rId40" Type="http://schemas.openxmlformats.org/officeDocument/2006/relationships/image" Target="../media/image21.png"/></Relationships>
</file>

<file path=xl/drawings/drawing1.xml><?xml version="1.0" encoding="utf-8"?>
<xdr:wsDr xmlns:xdr="http://schemas.openxmlformats.org/drawingml/2006/spreadsheetDrawing" xmlns:a="http://schemas.openxmlformats.org/drawingml/2006/main">
  <xdr:twoCellAnchor>
    <xdr:from>
      <xdr:col>1</xdr:col>
      <xdr:colOff>38100</xdr:colOff>
      <xdr:row>0</xdr:row>
      <xdr:rowOff>228600</xdr:rowOff>
    </xdr:from>
    <xdr:to>
      <xdr:col>3</xdr:col>
      <xdr:colOff>400050</xdr:colOff>
      <xdr:row>0</xdr:row>
      <xdr:rowOff>466725</xdr:rowOff>
    </xdr:to>
    <xdr:pic>
      <xdr:nvPicPr>
        <xdr:cNvPr id="2"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228600"/>
          <a:ext cx="25336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xdr:colOff>
      <xdr:row>0</xdr:row>
      <xdr:rowOff>228600</xdr:rowOff>
    </xdr:from>
    <xdr:to>
      <xdr:col>3</xdr:col>
      <xdr:colOff>400050</xdr:colOff>
      <xdr:row>0</xdr:row>
      <xdr:rowOff>466725</xdr:rowOff>
    </xdr:to>
    <xdr:pic>
      <xdr:nvPicPr>
        <xdr:cNvPr id="3"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228600"/>
          <a:ext cx="25336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24</xdr:row>
      <xdr:rowOff>0</xdr:rowOff>
    </xdr:from>
    <xdr:to>
      <xdr:col>2</xdr:col>
      <xdr:colOff>952500</xdr:colOff>
      <xdr:row>26</xdr:row>
      <xdr:rowOff>0</xdr:rowOff>
    </xdr:to>
    <xdr:pic>
      <xdr:nvPicPr>
        <xdr:cNvPr id="2" name="Grafik 1" descr="ABB-Logo.sv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91550" y="11706225"/>
          <a:ext cx="952500"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xdr:row>
      <xdr:rowOff>0</xdr:rowOff>
    </xdr:from>
    <xdr:to>
      <xdr:col>2</xdr:col>
      <xdr:colOff>1038225</xdr:colOff>
      <xdr:row>28</xdr:row>
      <xdr:rowOff>0</xdr:rowOff>
    </xdr:to>
    <xdr:pic>
      <xdr:nvPicPr>
        <xdr:cNvPr id="3" name="Grafik 2" descr="Logo Actelion.svg">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591550" y="12087225"/>
          <a:ext cx="1038225"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28</xdr:row>
      <xdr:rowOff>0</xdr:rowOff>
    </xdr:from>
    <xdr:to>
      <xdr:col>2</xdr:col>
      <xdr:colOff>704850</xdr:colOff>
      <xdr:row>30</xdr:row>
      <xdr:rowOff>0</xdr:rowOff>
    </xdr:to>
    <xdr:pic>
      <xdr:nvPicPr>
        <xdr:cNvPr id="4" name="Grafik 3" descr="Adecco Logo.svg">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591550" y="12468225"/>
          <a:ext cx="704850"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30</xdr:row>
      <xdr:rowOff>0</xdr:rowOff>
    </xdr:from>
    <xdr:to>
      <xdr:col>2</xdr:col>
      <xdr:colOff>1143000</xdr:colOff>
      <xdr:row>31</xdr:row>
      <xdr:rowOff>76200</xdr:rowOff>
    </xdr:to>
    <xdr:pic>
      <xdr:nvPicPr>
        <xdr:cNvPr id="5" name="Grafik 4" descr="CreaditSuisse-Logo.svg">
          <a:hlinkClick xmlns:r="http://schemas.openxmlformats.org/officeDocument/2006/relationships" r:id="rId7"/>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8591550" y="12849225"/>
          <a:ext cx="11430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31</xdr:row>
      <xdr:rowOff>0</xdr:rowOff>
    </xdr:from>
    <xdr:to>
      <xdr:col>2</xdr:col>
      <xdr:colOff>1143000</xdr:colOff>
      <xdr:row>32</xdr:row>
      <xdr:rowOff>9525</xdr:rowOff>
    </xdr:to>
    <xdr:pic>
      <xdr:nvPicPr>
        <xdr:cNvPr id="6" name="Grafik 5" descr="Geberit-Logo.svg">
          <a:hlinkClick xmlns:r="http://schemas.openxmlformats.org/officeDocument/2006/relationships" r:id="rId9"/>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8591550" y="13039725"/>
          <a:ext cx="114300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32</xdr:row>
      <xdr:rowOff>0</xdr:rowOff>
    </xdr:from>
    <xdr:to>
      <xdr:col>2</xdr:col>
      <xdr:colOff>1143000</xdr:colOff>
      <xdr:row>33</xdr:row>
      <xdr:rowOff>95250</xdr:rowOff>
    </xdr:to>
    <xdr:pic>
      <xdr:nvPicPr>
        <xdr:cNvPr id="7" name="Grafik 6" descr="Givaudan Logo.svg">
          <a:hlinkClick xmlns:r="http://schemas.openxmlformats.org/officeDocument/2006/relationships" r:id="rId11"/>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8591550" y="13420725"/>
          <a:ext cx="11430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33</xdr:row>
      <xdr:rowOff>0</xdr:rowOff>
    </xdr:from>
    <xdr:to>
      <xdr:col>2</xdr:col>
      <xdr:colOff>838200</xdr:colOff>
      <xdr:row>35</xdr:row>
      <xdr:rowOff>0</xdr:rowOff>
    </xdr:to>
    <xdr:pic>
      <xdr:nvPicPr>
        <xdr:cNvPr id="8" name="Grafik 7" descr="Holcim Logo.svg">
          <a:hlinkClick xmlns:r="http://schemas.openxmlformats.org/officeDocument/2006/relationships" r:id="rId13"/>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591550" y="13611225"/>
          <a:ext cx="838200"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35</xdr:row>
      <xdr:rowOff>0</xdr:rowOff>
    </xdr:from>
    <xdr:to>
      <xdr:col>2</xdr:col>
      <xdr:colOff>1143000</xdr:colOff>
      <xdr:row>36</xdr:row>
      <xdr:rowOff>95250</xdr:rowOff>
    </xdr:to>
    <xdr:pic>
      <xdr:nvPicPr>
        <xdr:cNvPr id="9" name="Grafik 8" descr="Julius Bär Logo.svg">
          <a:hlinkClick xmlns:r="http://schemas.openxmlformats.org/officeDocument/2006/relationships" r:id="rId15"/>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8591550" y="13992225"/>
          <a:ext cx="11430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xdr:row>
      <xdr:rowOff>0</xdr:rowOff>
    </xdr:from>
    <xdr:to>
      <xdr:col>2</xdr:col>
      <xdr:colOff>381000</xdr:colOff>
      <xdr:row>38</xdr:row>
      <xdr:rowOff>0</xdr:rowOff>
    </xdr:to>
    <xdr:pic>
      <xdr:nvPicPr>
        <xdr:cNvPr id="10" name="Grafik 9" descr="Nestle-logo.svg">
          <a:hlinkClick xmlns:r="http://schemas.openxmlformats.org/officeDocument/2006/relationships" r:id="rId17"/>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8591550" y="14182725"/>
          <a:ext cx="381000"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38</xdr:row>
      <xdr:rowOff>0</xdr:rowOff>
    </xdr:from>
    <xdr:to>
      <xdr:col>2</xdr:col>
      <xdr:colOff>1143000</xdr:colOff>
      <xdr:row>39</xdr:row>
      <xdr:rowOff>9525</xdr:rowOff>
    </xdr:to>
    <xdr:pic>
      <xdr:nvPicPr>
        <xdr:cNvPr id="11" name="Grafik 10" descr="Novartis-Logo.svg">
          <a:hlinkClick xmlns:r="http://schemas.openxmlformats.org/officeDocument/2006/relationships" r:id="rId19"/>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8591550" y="14563725"/>
          <a:ext cx="114300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39</xdr:row>
      <xdr:rowOff>0</xdr:rowOff>
    </xdr:from>
    <xdr:to>
      <xdr:col>3</xdr:col>
      <xdr:colOff>47625</xdr:colOff>
      <xdr:row>39</xdr:row>
      <xdr:rowOff>133350</xdr:rowOff>
    </xdr:to>
    <xdr:pic>
      <xdr:nvPicPr>
        <xdr:cNvPr id="12" name="Grafik 11" descr="Logo Richemont.svg">
          <a:hlinkClick xmlns:r="http://schemas.openxmlformats.org/officeDocument/2006/relationships" r:id="rId21"/>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8591550" y="14754225"/>
          <a:ext cx="14287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40</xdr:row>
      <xdr:rowOff>0</xdr:rowOff>
    </xdr:from>
    <xdr:to>
      <xdr:col>2</xdr:col>
      <xdr:colOff>704850</xdr:colOff>
      <xdr:row>42</xdr:row>
      <xdr:rowOff>0</xdr:rowOff>
    </xdr:to>
    <xdr:pic>
      <xdr:nvPicPr>
        <xdr:cNvPr id="13" name="Grafik 12" descr="Roche Logo.svg">
          <a:hlinkClick xmlns:r="http://schemas.openxmlformats.org/officeDocument/2006/relationships" r:id="rId23"/>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8591550" y="14944725"/>
          <a:ext cx="704850"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42</xdr:row>
      <xdr:rowOff>0</xdr:rowOff>
    </xdr:from>
    <xdr:to>
      <xdr:col>2</xdr:col>
      <xdr:colOff>781050</xdr:colOff>
      <xdr:row>44</xdr:row>
      <xdr:rowOff>0</xdr:rowOff>
    </xdr:to>
    <xdr:pic>
      <xdr:nvPicPr>
        <xdr:cNvPr id="14" name="Grafik 13" descr="SGS Logo.svg">
          <a:hlinkClick xmlns:r="http://schemas.openxmlformats.org/officeDocument/2006/relationships" r:id="rId25"/>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8591550" y="15325725"/>
          <a:ext cx="781050"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44</xdr:row>
      <xdr:rowOff>0</xdr:rowOff>
    </xdr:from>
    <xdr:to>
      <xdr:col>2</xdr:col>
      <xdr:colOff>1143000</xdr:colOff>
      <xdr:row>44</xdr:row>
      <xdr:rowOff>161925</xdr:rowOff>
    </xdr:to>
    <xdr:pic>
      <xdr:nvPicPr>
        <xdr:cNvPr id="15" name="Grafik 14" descr="Swatch-group.svg">
          <a:hlinkClick xmlns:r="http://schemas.openxmlformats.org/officeDocument/2006/relationships" r:id="rId27"/>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8591550" y="15706725"/>
          <a:ext cx="11430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45</xdr:row>
      <xdr:rowOff>0</xdr:rowOff>
    </xdr:from>
    <xdr:to>
      <xdr:col>2</xdr:col>
      <xdr:colOff>647700</xdr:colOff>
      <xdr:row>47</xdr:row>
      <xdr:rowOff>0</xdr:rowOff>
    </xdr:to>
    <xdr:pic>
      <xdr:nvPicPr>
        <xdr:cNvPr id="16" name="Grafik 15" descr="Swiss Re Logo.svg">
          <a:hlinkClick xmlns:r="http://schemas.openxmlformats.org/officeDocument/2006/relationships" r:id="rId29"/>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8591550" y="15897225"/>
          <a:ext cx="647700"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47</xdr:row>
      <xdr:rowOff>0</xdr:rowOff>
    </xdr:from>
    <xdr:to>
      <xdr:col>2</xdr:col>
      <xdr:colOff>381000</xdr:colOff>
      <xdr:row>49</xdr:row>
      <xdr:rowOff>0</xdr:rowOff>
    </xdr:to>
    <xdr:pic>
      <xdr:nvPicPr>
        <xdr:cNvPr id="17" name="Grafik 16" descr="Logo Swisscom.svg">
          <a:hlinkClick xmlns:r="http://schemas.openxmlformats.org/officeDocument/2006/relationships" r:id="rId31"/>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8591550" y="16278225"/>
          <a:ext cx="381000"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49</xdr:row>
      <xdr:rowOff>0</xdr:rowOff>
    </xdr:from>
    <xdr:to>
      <xdr:col>2</xdr:col>
      <xdr:colOff>1143000</xdr:colOff>
      <xdr:row>51</xdr:row>
      <xdr:rowOff>0</xdr:rowOff>
    </xdr:to>
    <xdr:pic>
      <xdr:nvPicPr>
        <xdr:cNvPr id="18" name="Grafik 17" descr="Syngenta Logo.svg">
          <a:hlinkClick xmlns:r="http://schemas.openxmlformats.org/officeDocument/2006/relationships" r:id="rId33"/>
        </xdr:cNvPr>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8591550" y="16659225"/>
          <a:ext cx="1143000"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51</xdr:row>
      <xdr:rowOff>0</xdr:rowOff>
    </xdr:from>
    <xdr:to>
      <xdr:col>2</xdr:col>
      <xdr:colOff>1143000</xdr:colOff>
      <xdr:row>52</xdr:row>
      <xdr:rowOff>66675</xdr:rowOff>
    </xdr:to>
    <xdr:pic>
      <xdr:nvPicPr>
        <xdr:cNvPr id="19" name="Grafik 18" descr="Transocean logo.svg">
          <a:hlinkClick xmlns:r="http://schemas.openxmlformats.org/officeDocument/2006/relationships" r:id="rId35"/>
        </xdr:cNvPr>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8591550" y="17040225"/>
          <a:ext cx="114300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52</xdr:row>
      <xdr:rowOff>0</xdr:rowOff>
    </xdr:from>
    <xdr:to>
      <xdr:col>2</xdr:col>
      <xdr:colOff>990600</xdr:colOff>
      <xdr:row>54</xdr:row>
      <xdr:rowOff>0</xdr:rowOff>
    </xdr:to>
    <xdr:pic>
      <xdr:nvPicPr>
        <xdr:cNvPr id="20" name="Grafik 19" descr="UBS Logo SVG.svg">
          <a:hlinkClick xmlns:r="http://schemas.openxmlformats.org/officeDocument/2006/relationships" r:id="rId37"/>
        </xdr:cNvPr>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8591550" y="17421225"/>
          <a:ext cx="990600"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54</xdr:row>
      <xdr:rowOff>0</xdr:rowOff>
    </xdr:from>
    <xdr:to>
      <xdr:col>2</xdr:col>
      <xdr:colOff>533400</xdr:colOff>
      <xdr:row>56</xdr:row>
      <xdr:rowOff>0</xdr:rowOff>
    </xdr:to>
    <xdr:pic>
      <xdr:nvPicPr>
        <xdr:cNvPr id="21" name="Grafik 20" descr="Zurich Logo new.svg">
          <a:hlinkClick xmlns:r="http://schemas.openxmlformats.org/officeDocument/2006/relationships" r:id="rId39"/>
        </xdr:cNvPr>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8591550" y="17802225"/>
          <a:ext cx="533400"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 Type="http://schemas.openxmlformats.org/officeDocument/2006/relationships/hyperlink" Target="http://www.syngenta.com/global/corporate/de/news-center/events-and-presentations/Seiten/annualgeneralmeeting2014.aspxnualgeneralmeeting2014.aspx" TargetMode="External"/><Relationship Id="rId12" Type="http://schemas.openxmlformats.org/officeDocument/2006/relationships/hyperlink" Target="http://www.swatchgroup.com/de/services/archiv/2014/ordentliche_generalversammlung_der_aktionaere_2014" TargetMode="External"/><Relationship Id="rId13" Type="http://schemas.openxmlformats.org/officeDocument/2006/relationships/hyperlink" Target="https://www.juliusbaer.com/files/user_upload/your-private-bank/discover-julius-baer/share-information/annual-general-meeting-2014/documents/2014-04-09-JuliusBaer-AGM2014-BriefMinutes_de.pdf" TargetMode="External"/><Relationship Id="rId14" Type="http://schemas.openxmlformats.org/officeDocument/2006/relationships/hyperlink" Target="http://www.holcim.com/fileadmin/templates/CORP/doc/AR-14/140429_GV_Protokoll_D.pdf" TargetMode="External"/><Relationship Id="rId15" Type="http://schemas.openxmlformats.org/officeDocument/2006/relationships/hyperlink" Target="https://www.credit-suisse.com/ch/en/about-us/investor-relations/events/agm.html" TargetMode="External"/><Relationship Id="rId16" Type="http://schemas.openxmlformats.org/officeDocument/2006/relationships/hyperlink" Target="http://e3.marco.ch/publish/adecco/239_2565/Adecco_AGM_2014_Protokoll_2014-04-15_01_signed.pdf" TargetMode="External"/><Relationship Id="rId17" Type="http://schemas.openxmlformats.org/officeDocument/2006/relationships/hyperlink" Target="https://www.richemont.com/images/investor_relations/agm/2014/com_%20fin_richemont_sa_minutes_of_agm_held_17092014.pdf" TargetMode="External"/><Relationship Id="rId18" Type="http://schemas.openxmlformats.org/officeDocument/2006/relationships/hyperlink" Target="http://www.givaudan.com/investors/shareholder-information/annual-general-meeting" TargetMode="External"/><Relationship Id="rId1" Type="http://schemas.openxmlformats.org/officeDocument/2006/relationships/hyperlink" Target="http://www.roche.com/de/about_roche/corporate_governance/annual_general_meetings.htm" TargetMode="External"/><Relationship Id="rId2" Type="http://schemas.openxmlformats.org/officeDocument/2006/relationships/hyperlink" Target="http://new.abb.com/docs/default-source/investor-center-docs/annual-general-meeting/agm-2014_voting-results_and_report.pdf?sfvrsn=2" TargetMode="External"/><Relationship Id="rId3" Type="http://schemas.openxmlformats.org/officeDocument/2006/relationships/hyperlink" Target="http://www.actelion.com/documents/corporate/agm/2014-agm-minutes-de.pdf" TargetMode="External"/><Relationship Id="rId4" Type="http://schemas.openxmlformats.org/officeDocument/2006/relationships/hyperlink" Target="http://www.geberit.com/media/local_media/generalversammlung/Generalversammlung_Protokoll_2014_inklAnhang_DE.pdf" TargetMode="External"/><Relationship Id="rId5" Type="http://schemas.openxmlformats.org/officeDocument/2006/relationships/hyperlink" Target="http://www.novartis.com.bd/downloads/investors/agm/2014/gv_protokoll_2014.pdf" TargetMode="External"/><Relationship Id="rId6" Type="http://schemas.openxmlformats.org/officeDocument/2006/relationships/hyperlink" Target="http://www.sgs.com/~/media/Global/Documents/Presentations/IR%20Conferences/2014/PV%20AGO%202014.ashx" TargetMode="External"/><Relationship Id="rId7" Type="http://schemas.openxmlformats.org/officeDocument/2006/relationships/hyperlink" Target="http://media.swissre.com/documents/agm_150_minutes_de.pdf" TargetMode="External"/><Relationship Id="rId8" Type="http://schemas.openxmlformats.org/officeDocument/2006/relationships/hyperlink" Target="http://www.swisscom.ch/content/dam/swisscom/de/about/governance/generalversammlung/documents/protokoll-generalversammlung-7-april-2014.pdf.res/protokoll-generalversammlung-7-april-2014.pdf" TargetMode="External"/><Relationship Id="rId9" Type="http://schemas.openxmlformats.org/officeDocument/2006/relationships/hyperlink" Target="http://www.ubs.com/global/de/about_ubs/investor_relations/agm/2014/invagenda.html" TargetMode="External"/><Relationship Id="rId10" Type="http://schemas.openxmlformats.org/officeDocument/2006/relationships/hyperlink" Target="http://www.deepwater.com/news?ID=1932019"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9" Type="http://schemas.openxmlformats.org/officeDocument/2006/relationships/hyperlink" Target="http://de.wikipedia.org/wiki/Nestl%C3%A9" TargetMode="External"/><Relationship Id="rId20" Type="http://schemas.openxmlformats.org/officeDocument/2006/relationships/hyperlink" Target="http://de.wikipedia.org/wiki/Zurich_Insurance_Group" TargetMode="External"/><Relationship Id="rId21" Type="http://schemas.openxmlformats.org/officeDocument/2006/relationships/hyperlink" Target="http://www.six-swiss-exchange.com/download/market/data_services/index_packages_de.pdf" TargetMode="External"/><Relationship Id="rId22" Type="http://schemas.openxmlformats.org/officeDocument/2006/relationships/hyperlink" Target="http://www.six-swiss-exchange.com/index_info/online/share_indices/smi/smifamily_rules_de.pdf" TargetMode="External"/><Relationship Id="rId23" Type="http://schemas.openxmlformats.org/officeDocument/2006/relationships/drawing" Target="../drawings/drawing2.xml"/><Relationship Id="rId10" Type="http://schemas.openxmlformats.org/officeDocument/2006/relationships/hyperlink" Target="http://de.wikipedia.org/wiki/Novartis" TargetMode="External"/><Relationship Id="rId11" Type="http://schemas.openxmlformats.org/officeDocument/2006/relationships/hyperlink" Target="http://de.wikipedia.org/wiki/Richemont" TargetMode="External"/><Relationship Id="rId12" Type="http://schemas.openxmlformats.org/officeDocument/2006/relationships/hyperlink" Target="http://de.wikipedia.org/wiki/Hoffmann-La_Roche" TargetMode="External"/><Relationship Id="rId13" Type="http://schemas.openxmlformats.org/officeDocument/2006/relationships/hyperlink" Target="http://de.wikipedia.org/wiki/Soci%C3%A9t%C3%A9_G%C3%A9n%C3%A9rale_de_Surveillance" TargetMode="External"/><Relationship Id="rId14" Type="http://schemas.openxmlformats.org/officeDocument/2006/relationships/hyperlink" Target="http://de.wikipedia.org/wiki/Swatch_Group" TargetMode="External"/><Relationship Id="rId15" Type="http://schemas.openxmlformats.org/officeDocument/2006/relationships/hyperlink" Target="http://de.wikipedia.org/wiki/Swiss_Re" TargetMode="External"/><Relationship Id="rId16" Type="http://schemas.openxmlformats.org/officeDocument/2006/relationships/hyperlink" Target="http://de.wikipedia.org/wiki/Swisscom" TargetMode="External"/><Relationship Id="rId17" Type="http://schemas.openxmlformats.org/officeDocument/2006/relationships/hyperlink" Target="http://de.wikipedia.org/wiki/Syngenta" TargetMode="External"/><Relationship Id="rId18" Type="http://schemas.openxmlformats.org/officeDocument/2006/relationships/hyperlink" Target="http://de.wikipedia.org/wiki/Transocean_%28Mineral%C3%B6lunternehmen%29" TargetMode="External"/><Relationship Id="rId19" Type="http://schemas.openxmlformats.org/officeDocument/2006/relationships/hyperlink" Target="http://de.wikipedia.org/wiki/UBS" TargetMode="External"/><Relationship Id="rId1" Type="http://schemas.openxmlformats.org/officeDocument/2006/relationships/hyperlink" Target="http://de.wikipedia.org/wiki/Asea_Brown_Boveri" TargetMode="External"/><Relationship Id="rId2" Type="http://schemas.openxmlformats.org/officeDocument/2006/relationships/hyperlink" Target="http://de.wikipedia.org/wiki/Actelion" TargetMode="External"/><Relationship Id="rId3" Type="http://schemas.openxmlformats.org/officeDocument/2006/relationships/hyperlink" Target="http://de.wikipedia.org/wiki/Adecco" TargetMode="External"/><Relationship Id="rId4" Type="http://schemas.openxmlformats.org/officeDocument/2006/relationships/hyperlink" Target="http://de.wikipedia.org/wiki/Credit_Suisse" TargetMode="External"/><Relationship Id="rId5" Type="http://schemas.openxmlformats.org/officeDocument/2006/relationships/hyperlink" Target="http://de.wikipedia.org/wiki/Geberit" TargetMode="External"/><Relationship Id="rId6" Type="http://schemas.openxmlformats.org/officeDocument/2006/relationships/hyperlink" Target="http://de.wikipedia.org/wiki/Givaudan" TargetMode="External"/><Relationship Id="rId7" Type="http://schemas.openxmlformats.org/officeDocument/2006/relationships/hyperlink" Target="http://de.wikipedia.org/wiki/Holcim" TargetMode="External"/><Relationship Id="rId8" Type="http://schemas.openxmlformats.org/officeDocument/2006/relationships/hyperlink" Target="http://de.wikipedia.org/wiki/Bank_Julius_B%C3%A4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U78"/>
  <sheetViews>
    <sheetView tabSelected="1" zoomScale="80" zoomScaleNormal="80" zoomScalePageLayoutView="80" workbookViewId="0">
      <pane xSplit="1" ySplit="7" topLeftCell="E8" activePane="bottomRight" state="frozen"/>
      <selection pane="topRight" activeCell="B1" sqref="B1"/>
      <selection pane="bottomLeft" activeCell="A8" sqref="A8"/>
      <selection pane="bottomRight" activeCell="E22" sqref="E22"/>
    </sheetView>
  </sheetViews>
  <sheetFormatPr baseColWidth="10" defaultRowHeight="14" x14ac:dyDescent="0"/>
  <cols>
    <col min="1" max="1" width="72.6640625" customWidth="1"/>
    <col min="2" max="21" width="79.83203125" style="164" customWidth="1"/>
  </cols>
  <sheetData>
    <row r="1" spans="1:21" ht="23">
      <c r="A1" s="2" t="s">
        <v>519</v>
      </c>
    </row>
    <row r="2" spans="1:21" ht="15">
      <c r="A2" s="3" t="s">
        <v>520</v>
      </c>
    </row>
    <row r="3" spans="1:21" ht="3.75" customHeight="1">
      <c r="A3" s="3"/>
    </row>
    <row r="4" spans="1:21" ht="3.75" customHeight="1"/>
    <row r="5" spans="1:21" ht="3.75" customHeight="1">
      <c r="B5" s="8"/>
    </row>
    <row r="6" spans="1:21" ht="3.75" customHeight="1"/>
    <row r="7" spans="1:21" ht="25">
      <c r="A7" s="16" t="s">
        <v>521</v>
      </c>
      <c r="B7" s="11" t="s">
        <v>19</v>
      </c>
      <c r="C7" s="11" t="s">
        <v>0</v>
      </c>
      <c r="D7" s="11" t="s">
        <v>1</v>
      </c>
      <c r="E7" s="11" t="s">
        <v>27</v>
      </c>
      <c r="F7" s="11" t="s">
        <v>2</v>
      </c>
      <c r="G7" s="11" t="s">
        <v>3</v>
      </c>
      <c r="H7" s="11" t="s">
        <v>33</v>
      </c>
      <c r="I7" s="11" t="s">
        <v>35</v>
      </c>
      <c r="J7" s="11" t="s">
        <v>37</v>
      </c>
      <c r="K7" s="11" t="s">
        <v>4</v>
      </c>
      <c r="L7" s="11" t="s">
        <v>5</v>
      </c>
      <c r="M7" s="11" t="s">
        <v>6</v>
      </c>
      <c r="N7" s="11" t="s">
        <v>7</v>
      </c>
      <c r="O7" s="11" t="s">
        <v>8</v>
      </c>
      <c r="P7" s="11" t="s">
        <v>9</v>
      </c>
      <c r="Q7" s="11" t="s">
        <v>10</v>
      </c>
      <c r="R7" s="11" t="s">
        <v>11</v>
      </c>
      <c r="S7" s="11" t="s">
        <v>12</v>
      </c>
      <c r="T7" s="11" t="s">
        <v>13</v>
      </c>
      <c r="U7" s="11" t="s">
        <v>57</v>
      </c>
    </row>
    <row r="8" spans="1:21" s="7" customFormat="1" ht="25">
      <c r="A8" s="17"/>
      <c r="B8" s="10"/>
      <c r="C8" s="10"/>
      <c r="D8" s="10"/>
      <c r="E8" s="10"/>
      <c r="F8" s="10"/>
      <c r="G8" s="10"/>
      <c r="H8" s="10"/>
      <c r="I8" s="10"/>
      <c r="J8" s="10"/>
      <c r="K8" s="10"/>
      <c r="L8" s="10"/>
      <c r="M8" s="10"/>
      <c r="N8" s="10"/>
      <c r="O8" s="10"/>
      <c r="P8" s="10"/>
      <c r="Q8" s="10"/>
      <c r="R8" s="10"/>
      <c r="S8" s="10"/>
      <c r="T8" s="10"/>
      <c r="U8" s="10"/>
    </row>
    <row r="9" spans="1:21" s="18" customFormat="1" ht="15" customHeight="1">
      <c r="A9" s="18" t="s">
        <v>522</v>
      </c>
      <c r="B9" s="19">
        <v>41759</v>
      </c>
      <c r="C9" s="19">
        <v>41767</v>
      </c>
      <c r="D9" s="19">
        <v>41744</v>
      </c>
      <c r="E9" s="19">
        <v>41768</v>
      </c>
      <c r="F9" s="19">
        <v>41732</v>
      </c>
      <c r="G9" s="19">
        <v>41718</v>
      </c>
      <c r="H9" s="19">
        <v>41758</v>
      </c>
      <c r="I9" s="19">
        <v>41738</v>
      </c>
      <c r="J9" s="19">
        <v>41739</v>
      </c>
      <c r="K9" s="19">
        <v>41695</v>
      </c>
      <c r="L9" s="19">
        <v>41899</v>
      </c>
      <c r="M9" s="19">
        <v>41702</v>
      </c>
      <c r="N9" s="19">
        <v>41711</v>
      </c>
      <c r="O9" s="19">
        <v>41773</v>
      </c>
      <c r="P9" s="19">
        <v>41740</v>
      </c>
      <c r="Q9" s="19">
        <v>41736</v>
      </c>
      <c r="R9" s="19">
        <v>41758</v>
      </c>
      <c r="S9" s="19">
        <v>41775</v>
      </c>
      <c r="T9" s="19">
        <v>41766</v>
      </c>
      <c r="U9" s="19">
        <v>41731</v>
      </c>
    </row>
    <row r="10" spans="1:21">
      <c r="B10" s="7"/>
      <c r="C10" s="7"/>
      <c r="D10" s="7"/>
      <c r="E10" s="7"/>
      <c r="F10" s="7"/>
      <c r="G10" s="7"/>
      <c r="H10" s="7"/>
      <c r="I10" s="7"/>
      <c r="J10" s="7"/>
      <c r="K10" s="7"/>
      <c r="L10" s="7"/>
      <c r="M10" s="7"/>
      <c r="N10" s="7"/>
      <c r="O10" s="7"/>
      <c r="P10" s="7"/>
      <c r="Q10" s="7"/>
      <c r="R10" s="7"/>
      <c r="S10" s="7"/>
      <c r="T10" s="7"/>
      <c r="U10" s="7"/>
    </row>
    <row r="11" spans="1:21" ht="42">
      <c r="A11" t="s">
        <v>523</v>
      </c>
      <c r="B11" s="168" t="s">
        <v>540</v>
      </c>
      <c r="C11" s="7" t="s">
        <v>547</v>
      </c>
      <c r="D11" s="7" t="s">
        <v>548</v>
      </c>
      <c r="E11" s="168" t="s">
        <v>550</v>
      </c>
      <c r="F11" s="7" t="s">
        <v>548</v>
      </c>
      <c r="G11" s="185" t="s">
        <v>548</v>
      </c>
      <c r="H11" s="193" t="s">
        <v>548</v>
      </c>
      <c r="I11" s="340" t="s">
        <v>548</v>
      </c>
      <c r="J11" s="211" t="s">
        <v>556</v>
      </c>
      <c r="K11" s="7" t="s">
        <v>559</v>
      </c>
      <c r="L11" s="225" t="s">
        <v>562</v>
      </c>
      <c r="M11" s="168" t="s">
        <v>565</v>
      </c>
      <c r="N11" s="340" t="s">
        <v>548</v>
      </c>
      <c r="O11" s="340" t="s">
        <v>556</v>
      </c>
      <c r="P11" s="258" t="s">
        <v>548</v>
      </c>
      <c r="Q11" s="270" t="s">
        <v>572</v>
      </c>
      <c r="R11" s="279" t="s">
        <v>548</v>
      </c>
      <c r="S11" s="289" t="s">
        <v>583</v>
      </c>
      <c r="T11" s="299" t="s">
        <v>556</v>
      </c>
      <c r="U11" s="340" t="s">
        <v>548</v>
      </c>
    </row>
    <row r="12" spans="1:21">
      <c r="B12" s="7"/>
      <c r="C12" s="7"/>
      <c r="D12" s="7"/>
      <c r="E12" s="7"/>
      <c r="F12" s="7"/>
      <c r="G12" s="7"/>
      <c r="H12" s="7"/>
      <c r="I12" s="7"/>
      <c r="J12" s="7"/>
      <c r="K12" s="7"/>
      <c r="L12" s="7"/>
      <c r="M12" s="7"/>
      <c r="N12" s="7"/>
      <c r="O12" s="7"/>
      <c r="P12" s="7"/>
      <c r="Q12" s="7"/>
      <c r="R12" s="7"/>
      <c r="S12" s="7"/>
      <c r="T12" s="7"/>
      <c r="U12" s="7"/>
    </row>
    <row r="13" spans="1:21">
      <c r="A13" t="s">
        <v>524</v>
      </c>
      <c r="B13" s="7" t="s">
        <v>541</v>
      </c>
      <c r="C13" s="7" t="s">
        <v>541</v>
      </c>
      <c r="D13" s="7" t="s">
        <v>541</v>
      </c>
      <c r="E13" s="7" t="s">
        <v>541</v>
      </c>
      <c r="F13" s="183" t="s">
        <v>541</v>
      </c>
      <c r="G13" s="184" t="s">
        <v>541</v>
      </c>
      <c r="H13" s="194" t="s">
        <v>541</v>
      </c>
      <c r="I13" s="7" t="s">
        <v>541</v>
      </c>
      <c r="J13" s="168" t="s">
        <v>596</v>
      </c>
      <c r="K13" s="218" t="s">
        <v>541</v>
      </c>
      <c r="L13" s="226" t="s">
        <v>541</v>
      </c>
      <c r="M13" s="232" t="s">
        <v>541</v>
      </c>
      <c r="N13" s="241" t="s">
        <v>566</v>
      </c>
      <c r="O13" s="251" t="s">
        <v>541</v>
      </c>
      <c r="P13" s="259" t="s">
        <v>541</v>
      </c>
      <c r="Q13" s="7" t="s">
        <v>541</v>
      </c>
      <c r="R13" s="280" t="s">
        <v>541</v>
      </c>
      <c r="S13" s="290" t="s">
        <v>584</v>
      </c>
      <c r="T13" s="300" t="s">
        <v>541</v>
      </c>
      <c r="U13" s="309" t="s">
        <v>541</v>
      </c>
    </row>
    <row r="14" spans="1:21">
      <c r="B14" s="7"/>
      <c r="C14" s="7"/>
      <c r="D14" s="7"/>
      <c r="E14" s="7"/>
      <c r="F14" s="7"/>
      <c r="G14" s="7"/>
      <c r="H14" s="7"/>
      <c r="I14" s="7"/>
      <c r="J14" s="7"/>
      <c r="K14" s="7"/>
      <c r="L14" s="7"/>
      <c r="M14" s="7"/>
      <c r="N14" s="7"/>
      <c r="O14" s="7"/>
      <c r="P14" s="7"/>
      <c r="Q14" s="7"/>
      <c r="R14" s="7"/>
      <c r="S14" s="7"/>
      <c r="T14" s="7"/>
      <c r="U14" s="7"/>
    </row>
    <row r="15" spans="1:21">
      <c r="A15" t="s">
        <v>594</v>
      </c>
      <c r="B15" s="8">
        <v>4</v>
      </c>
      <c r="C15" s="8">
        <v>3</v>
      </c>
      <c r="D15" s="8">
        <v>2</v>
      </c>
      <c r="E15" s="8">
        <v>5</v>
      </c>
      <c r="F15" s="8">
        <v>3</v>
      </c>
      <c r="G15" s="8">
        <v>2</v>
      </c>
      <c r="H15" s="8">
        <v>4</v>
      </c>
      <c r="I15" s="8">
        <v>3</v>
      </c>
      <c r="J15" s="8">
        <v>3</v>
      </c>
      <c r="K15" s="8"/>
      <c r="L15" s="8">
        <v>3</v>
      </c>
      <c r="M15" s="8">
        <v>4</v>
      </c>
      <c r="N15" s="8">
        <v>4</v>
      </c>
      <c r="O15" s="8">
        <v>2</v>
      </c>
      <c r="P15" s="8">
        <v>2</v>
      </c>
      <c r="Q15" s="8">
        <v>3</v>
      </c>
      <c r="R15" s="8">
        <v>4</v>
      </c>
      <c r="S15" s="291" t="s">
        <v>585</v>
      </c>
      <c r="T15" s="8">
        <v>3</v>
      </c>
      <c r="U15" s="8">
        <v>3</v>
      </c>
    </row>
    <row r="16" spans="1:21">
      <c r="B16" s="7"/>
      <c r="C16" s="7"/>
      <c r="D16" s="7"/>
      <c r="E16" s="7"/>
      <c r="F16" s="7"/>
      <c r="G16" s="7"/>
      <c r="H16" s="7"/>
      <c r="I16" s="7"/>
      <c r="J16" s="7"/>
      <c r="K16" s="7"/>
      <c r="L16" s="7"/>
      <c r="M16" s="7"/>
      <c r="N16" s="7"/>
      <c r="O16" s="7"/>
      <c r="P16" s="7"/>
      <c r="Q16" s="7"/>
      <c r="R16" s="7"/>
      <c r="S16" s="7"/>
      <c r="T16" s="7"/>
      <c r="U16" s="7"/>
    </row>
    <row r="17" spans="1:21" s="165" customFormat="1">
      <c r="A17" s="167" t="s">
        <v>525</v>
      </c>
      <c r="B17" s="20" t="s">
        <v>504</v>
      </c>
      <c r="C17" s="20" t="s">
        <v>506</v>
      </c>
      <c r="D17" s="20" t="s">
        <v>498</v>
      </c>
      <c r="E17" s="20" t="s">
        <v>513</v>
      </c>
      <c r="F17" s="20" t="s">
        <v>502</v>
      </c>
      <c r="G17" s="20" t="s">
        <v>512</v>
      </c>
      <c r="H17" s="20" t="s">
        <v>503</v>
      </c>
      <c r="I17" s="20" t="s">
        <v>511</v>
      </c>
      <c r="J17" s="20" t="s">
        <v>518</v>
      </c>
      <c r="K17" s="20" t="s">
        <v>499</v>
      </c>
      <c r="L17" s="20" t="s">
        <v>510</v>
      </c>
      <c r="M17" s="20" t="s">
        <v>497</v>
      </c>
      <c r="N17" s="20" t="s">
        <v>496</v>
      </c>
      <c r="O17" s="20" t="s">
        <v>509</v>
      </c>
      <c r="P17" s="269" t="s">
        <v>501</v>
      </c>
      <c r="Q17" s="20" t="s">
        <v>500</v>
      </c>
      <c r="R17" s="20" t="s">
        <v>508</v>
      </c>
      <c r="S17" s="298" t="s">
        <v>507</v>
      </c>
      <c r="T17" s="20" t="s">
        <v>505</v>
      </c>
      <c r="U17" s="20" t="s">
        <v>591</v>
      </c>
    </row>
    <row r="18" spans="1:21" s="165" customFormat="1">
      <c r="B18" s="7"/>
      <c r="C18" s="7"/>
      <c r="D18" s="7"/>
      <c r="E18" s="7"/>
      <c r="F18" s="7"/>
      <c r="G18" s="20"/>
      <c r="H18" s="7"/>
      <c r="I18" s="7"/>
      <c r="J18" s="7"/>
      <c r="K18" s="7"/>
      <c r="L18" s="7"/>
      <c r="M18" s="7"/>
      <c r="N18" s="7"/>
      <c r="O18" s="7"/>
      <c r="P18" s="7"/>
      <c r="Q18" s="7"/>
      <c r="R18" s="7"/>
      <c r="S18" s="7"/>
      <c r="T18" s="7"/>
      <c r="U18" s="7"/>
    </row>
    <row r="19" spans="1:21" ht="28">
      <c r="A19" t="s">
        <v>526</v>
      </c>
      <c r="B19" s="7" t="s">
        <v>597</v>
      </c>
      <c r="C19" s="7" t="s">
        <v>598</v>
      </c>
      <c r="D19" s="7" t="s">
        <v>599</v>
      </c>
      <c r="E19" s="177" t="s">
        <v>600</v>
      </c>
      <c r="F19" s="184" t="s">
        <v>599</v>
      </c>
      <c r="G19" s="186" t="s">
        <v>601</v>
      </c>
      <c r="H19" s="195" t="s">
        <v>601</v>
      </c>
      <c r="I19" s="168" t="s">
        <v>602</v>
      </c>
      <c r="J19" s="168" t="s">
        <v>603</v>
      </c>
      <c r="K19" s="219" t="s">
        <v>604</v>
      </c>
      <c r="L19" s="227" t="s">
        <v>605</v>
      </c>
      <c r="M19" s="233" t="s">
        <v>606</v>
      </c>
      <c r="N19" s="242" t="s">
        <v>607</v>
      </c>
      <c r="O19" s="252" t="s">
        <v>599</v>
      </c>
      <c r="P19" s="260" t="s">
        <v>599</v>
      </c>
      <c r="Q19" s="271" t="s">
        <v>575</v>
      </c>
      <c r="R19" s="7" t="s">
        <v>608</v>
      </c>
      <c r="S19" s="292" t="s">
        <v>586</v>
      </c>
      <c r="T19" s="301" t="s">
        <v>609</v>
      </c>
      <c r="U19" s="7" t="s">
        <v>610</v>
      </c>
    </row>
    <row r="20" spans="1:21">
      <c r="B20" s="7"/>
      <c r="C20" s="7"/>
      <c r="D20" s="7"/>
      <c r="E20" s="7"/>
      <c r="F20" s="7"/>
      <c r="G20" s="7"/>
      <c r="H20" s="7"/>
      <c r="I20" s="7"/>
      <c r="J20" s="7"/>
      <c r="K20" s="7"/>
      <c r="L20" s="7"/>
      <c r="M20" s="7"/>
      <c r="N20" s="243" t="s">
        <v>567</v>
      </c>
      <c r="O20" s="7"/>
      <c r="P20" s="7"/>
      <c r="Q20" s="7"/>
      <c r="R20" s="7"/>
      <c r="S20" s="7"/>
      <c r="T20" s="7"/>
      <c r="U20" s="7"/>
    </row>
    <row r="21" spans="1:21" ht="28">
      <c r="A21" t="s">
        <v>527</v>
      </c>
      <c r="B21" s="168" t="s">
        <v>542</v>
      </c>
      <c r="C21" s="9" t="s">
        <v>611</v>
      </c>
      <c r="D21" s="9" t="s">
        <v>612</v>
      </c>
      <c r="E21" s="168" t="s">
        <v>681</v>
      </c>
      <c r="F21" s="9" t="s">
        <v>578</v>
      </c>
      <c r="G21" s="9" t="s">
        <v>613</v>
      </c>
      <c r="H21" s="196" t="s">
        <v>611</v>
      </c>
      <c r="I21" s="9" t="s">
        <v>576</v>
      </c>
      <c r="J21" s="9" t="s">
        <v>614</v>
      </c>
      <c r="K21" s="175" t="s">
        <v>615</v>
      </c>
      <c r="L21" s="228" t="s">
        <v>616</v>
      </c>
      <c r="M21" s="234" t="s">
        <v>576</v>
      </c>
      <c r="N21" s="244" t="s">
        <v>611</v>
      </c>
      <c r="O21" s="9" t="s">
        <v>617</v>
      </c>
      <c r="P21" s="261" t="s">
        <v>576</v>
      </c>
      <c r="Q21" s="272" t="s">
        <v>576</v>
      </c>
      <c r="R21" s="281" t="s">
        <v>578</v>
      </c>
      <c r="S21" s="9" t="s">
        <v>618</v>
      </c>
      <c r="T21" s="302" t="s">
        <v>578</v>
      </c>
      <c r="U21" s="310" t="s">
        <v>578</v>
      </c>
    </row>
    <row r="22" spans="1:21">
      <c r="B22" s="7"/>
      <c r="C22" s="7"/>
      <c r="D22" s="7"/>
      <c r="E22" s="7"/>
      <c r="F22" s="7"/>
      <c r="G22" s="7"/>
      <c r="H22" s="7"/>
      <c r="I22" s="7"/>
      <c r="J22" s="7"/>
      <c r="K22" s="7"/>
      <c r="L22" s="7"/>
      <c r="M22" s="7"/>
      <c r="N22" s="7"/>
      <c r="O22" s="7"/>
      <c r="P22" s="7"/>
      <c r="Q22" s="7"/>
      <c r="R22" s="7"/>
      <c r="S22" s="7"/>
      <c r="T22" s="7"/>
      <c r="U22" s="7"/>
    </row>
    <row r="23" spans="1:21">
      <c r="A23" t="s">
        <v>528</v>
      </c>
      <c r="B23" s="7" t="s">
        <v>543</v>
      </c>
      <c r="C23" s="7" t="s">
        <v>543</v>
      </c>
      <c r="D23" s="7" t="s">
        <v>543</v>
      </c>
      <c r="E23" s="178" t="s">
        <v>543</v>
      </c>
      <c r="F23" s="168" t="s">
        <v>543</v>
      </c>
      <c r="G23" s="187" t="s">
        <v>543</v>
      </c>
      <c r="H23" s="197" t="s">
        <v>543</v>
      </c>
      <c r="I23" s="205" t="s">
        <v>543</v>
      </c>
      <c r="J23" s="212" t="s">
        <v>543</v>
      </c>
      <c r="K23" s="220" t="s">
        <v>543</v>
      </c>
      <c r="L23" s="168" t="s">
        <v>619</v>
      </c>
      <c r="M23" s="235" t="s">
        <v>543</v>
      </c>
      <c r="N23" s="245" t="s">
        <v>543</v>
      </c>
      <c r="O23" s="253" t="s">
        <v>620</v>
      </c>
      <c r="P23" s="262" t="s">
        <v>543</v>
      </c>
      <c r="Q23" s="168" t="s">
        <v>543</v>
      </c>
      <c r="R23" s="282" t="s">
        <v>543</v>
      </c>
      <c r="S23" s="297" t="s">
        <v>589</v>
      </c>
      <c r="T23" s="316" t="s">
        <v>543</v>
      </c>
      <c r="U23" s="311" t="s">
        <v>543</v>
      </c>
    </row>
    <row r="24" spans="1:21">
      <c r="B24" s="7"/>
      <c r="C24" s="7"/>
      <c r="D24" s="7"/>
      <c r="E24" s="7"/>
      <c r="F24" s="7"/>
      <c r="G24" s="7"/>
      <c r="H24" s="7"/>
      <c r="I24" s="7"/>
      <c r="J24" s="7"/>
      <c r="K24" s="7"/>
      <c r="L24" s="7"/>
      <c r="M24" s="7"/>
      <c r="N24" s="7"/>
      <c r="O24" s="7"/>
      <c r="P24" s="7"/>
      <c r="Q24" s="7"/>
      <c r="R24" s="7"/>
      <c r="S24" s="7"/>
      <c r="T24" s="7"/>
      <c r="U24" s="7"/>
    </row>
    <row r="25" spans="1:21" ht="28">
      <c r="A25" s="303" t="s">
        <v>529</v>
      </c>
      <c r="B25" s="7" t="s">
        <v>546</v>
      </c>
      <c r="C25" s="7" t="s">
        <v>621</v>
      </c>
      <c r="D25" s="7" t="s">
        <v>549</v>
      </c>
      <c r="E25" s="168" t="s">
        <v>552</v>
      </c>
      <c r="F25" s="317" t="s">
        <v>577</v>
      </c>
      <c r="G25" s="317" t="s">
        <v>577</v>
      </c>
      <c r="H25" s="203" t="s">
        <v>553</v>
      </c>
      <c r="I25" s="168" t="s">
        <v>626</v>
      </c>
      <c r="J25" s="168" t="s">
        <v>557</v>
      </c>
      <c r="K25" s="168" t="s">
        <v>561</v>
      </c>
      <c r="L25" s="7" t="s">
        <v>569</v>
      </c>
      <c r="M25" s="168" t="s">
        <v>625</v>
      </c>
      <c r="N25" s="7" t="s">
        <v>627</v>
      </c>
      <c r="O25" s="254" t="s">
        <v>569</v>
      </c>
      <c r="P25" s="168" t="s">
        <v>571</v>
      </c>
      <c r="Q25" s="7" t="s">
        <v>574</v>
      </c>
      <c r="R25" s="288" t="s">
        <v>579</v>
      </c>
      <c r="S25" s="293" t="s">
        <v>569</v>
      </c>
      <c r="T25" s="7" t="s">
        <v>629</v>
      </c>
      <c r="U25" s="7" t="s">
        <v>592</v>
      </c>
    </row>
    <row r="26" spans="1:21" ht="15.75" customHeight="1">
      <c r="B26" s="7"/>
      <c r="C26" s="7"/>
      <c r="D26" s="7"/>
      <c r="E26" s="7" t="s">
        <v>551</v>
      </c>
      <c r="F26" s="7"/>
      <c r="G26" s="7"/>
      <c r="H26" s="204" t="s">
        <v>554</v>
      </c>
      <c r="I26" s="7"/>
      <c r="J26" s="7"/>
      <c r="K26" s="7"/>
      <c r="L26" s="7"/>
      <c r="M26" s="7"/>
      <c r="N26" s="7"/>
      <c r="O26" s="7"/>
      <c r="P26" s="268" t="s">
        <v>570</v>
      </c>
      <c r="Q26" s="7"/>
      <c r="R26" s="7" t="s">
        <v>580</v>
      </c>
      <c r="S26" s="294" t="s">
        <v>587</v>
      </c>
      <c r="T26" s="176"/>
      <c r="U26" s="7" t="s">
        <v>593</v>
      </c>
    </row>
    <row r="27" spans="1:21">
      <c r="B27" s="7"/>
      <c r="C27" s="7"/>
      <c r="D27" s="7"/>
      <c r="E27" s="7"/>
      <c r="F27" s="7"/>
      <c r="G27" s="7"/>
      <c r="H27" s="168" t="s">
        <v>622</v>
      </c>
      <c r="I27" s="7"/>
      <c r="J27" s="7"/>
      <c r="K27" s="7"/>
      <c r="L27" s="7"/>
      <c r="M27" s="7"/>
      <c r="N27" s="7"/>
      <c r="O27" s="7"/>
      <c r="P27" s="7"/>
      <c r="Q27" s="7"/>
      <c r="R27" s="7" t="s">
        <v>628</v>
      </c>
      <c r="S27" s="295" t="s">
        <v>588</v>
      </c>
      <c r="T27" s="7"/>
      <c r="U27" s="7"/>
    </row>
    <row r="28" spans="1:21">
      <c r="B28" s="7"/>
      <c r="C28" s="7"/>
      <c r="D28" s="7"/>
      <c r="E28" s="7"/>
      <c r="F28" s="7"/>
      <c r="G28" s="7"/>
      <c r="H28" s="168" t="s">
        <v>623</v>
      </c>
      <c r="I28" s="7"/>
      <c r="J28" s="7"/>
      <c r="K28" s="7"/>
      <c r="L28" s="7"/>
      <c r="M28" s="7"/>
      <c r="N28" s="7"/>
      <c r="O28" s="7"/>
      <c r="P28" s="7"/>
      <c r="Q28" s="7"/>
      <c r="R28" s="7" t="s">
        <v>581</v>
      </c>
      <c r="S28" s="7"/>
      <c r="T28" s="7"/>
      <c r="U28" s="7"/>
    </row>
    <row r="29" spans="1:21">
      <c r="B29" s="7"/>
      <c r="C29" s="7"/>
      <c r="D29" s="7"/>
      <c r="E29" s="7"/>
      <c r="F29" s="7"/>
      <c r="G29" s="7"/>
      <c r="H29" s="168" t="s">
        <v>624</v>
      </c>
      <c r="I29" s="7"/>
      <c r="J29" s="7"/>
      <c r="K29" s="7"/>
      <c r="L29" s="7"/>
      <c r="M29" s="7"/>
      <c r="N29" s="7"/>
      <c r="O29" s="7"/>
      <c r="P29" s="7"/>
      <c r="Q29" s="7"/>
      <c r="R29" s="7"/>
      <c r="S29" s="7"/>
      <c r="T29" s="7"/>
      <c r="U29" s="7"/>
    </row>
    <row r="30" spans="1:21">
      <c r="B30" s="7"/>
      <c r="C30" s="7"/>
      <c r="D30" s="7"/>
      <c r="E30" s="7"/>
      <c r="F30" s="7"/>
      <c r="G30" s="7"/>
      <c r="H30" s="7"/>
      <c r="I30" s="7"/>
      <c r="J30" s="7"/>
      <c r="K30" s="7"/>
      <c r="L30" s="7"/>
      <c r="M30" s="7"/>
      <c r="N30" s="7"/>
      <c r="O30" s="7"/>
      <c r="P30" s="7"/>
      <c r="Q30" s="7"/>
      <c r="R30" s="7"/>
      <c r="S30" s="7"/>
      <c r="T30" s="7"/>
      <c r="U30" s="7"/>
    </row>
    <row r="31" spans="1:21">
      <c r="A31" t="s">
        <v>530</v>
      </c>
      <c r="B31" s="7" t="s">
        <v>543</v>
      </c>
      <c r="C31" s="7" t="s">
        <v>543</v>
      </c>
      <c r="D31" s="7" t="s">
        <v>543</v>
      </c>
      <c r="E31" s="179" t="s">
        <v>543</v>
      </c>
      <c r="F31" s="168" t="s">
        <v>543</v>
      </c>
      <c r="G31" s="188" t="s">
        <v>543</v>
      </c>
      <c r="H31" s="198" t="s">
        <v>543</v>
      </c>
      <c r="I31" s="206" t="s">
        <v>543</v>
      </c>
      <c r="J31" s="213" t="s">
        <v>543</v>
      </c>
      <c r="K31" s="221" t="s">
        <v>543</v>
      </c>
      <c r="L31" s="229" t="s">
        <v>563</v>
      </c>
      <c r="M31" s="236" t="s">
        <v>543</v>
      </c>
      <c r="N31" s="246" t="s">
        <v>543</v>
      </c>
      <c r="O31" s="339" t="s">
        <v>568</v>
      </c>
      <c r="P31" s="263" t="s">
        <v>543</v>
      </c>
      <c r="Q31" s="273" t="s">
        <v>543</v>
      </c>
      <c r="R31" s="283" t="s">
        <v>543</v>
      </c>
      <c r="S31" s="296" t="s">
        <v>589</v>
      </c>
      <c r="T31" s="304" t="s">
        <v>543</v>
      </c>
      <c r="U31" s="312" t="s">
        <v>543</v>
      </c>
    </row>
    <row r="32" spans="1:21">
      <c r="B32" s="7"/>
      <c r="C32" s="7"/>
      <c r="D32" s="7"/>
      <c r="E32" s="7"/>
      <c r="F32" s="7"/>
      <c r="G32" s="7"/>
      <c r="H32" s="7"/>
      <c r="I32" s="7"/>
      <c r="J32" s="7"/>
      <c r="K32" s="7"/>
      <c r="L32" s="7"/>
      <c r="M32" s="7"/>
      <c r="N32" s="7"/>
      <c r="O32" s="7"/>
      <c r="P32" s="7"/>
      <c r="Q32" s="7"/>
      <c r="R32" s="7"/>
      <c r="S32" s="7"/>
      <c r="T32" s="7"/>
      <c r="U32" s="7"/>
    </row>
    <row r="33" spans="1:21">
      <c r="A33" t="s">
        <v>531</v>
      </c>
      <c r="B33" s="168" t="s">
        <v>544</v>
      </c>
      <c r="C33" s="7" t="s">
        <v>630</v>
      </c>
      <c r="D33" s="317" t="s">
        <v>630</v>
      </c>
      <c r="E33" s="317" t="s">
        <v>630</v>
      </c>
      <c r="F33" s="317" t="s">
        <v>630</v>
      </c>
      <c r="G33" s="317" t="s">
        <v>630</v>
      </c>
      <c r="H33" s="317" t="s">
        <v>630</v>
      </c>
      <c r="I33" s="317" t="s">
        <v>630</v>
      </c>
      <c r="J33" s="317" t="s">
        <v>630</v>
      </c>
      <c r="K33" s="317" t="s">
        <v>630</v>
      </c>
      <c r="L33" s="7" t="s">
        <v>631</v>
      </c>
      <c r="M33" s="257" t="s">
        <v>632</v>
      </c>
      <c r="N33" s="7" t="s">
        <v>577</v>
      </c>
      <c r="O33" s="339" t="s">
        <v>568</v>
      </c>
      <c r="P33" s="7" t="s">
        <v>577</v>
      </c>
      <c r="Q33" s="7" t="s">
        <v>577</v>
      </c>
      <c r="R33" s="7" t="s">
        <v>577</v>
      </c>
      <c r="S33" s="297" t="s">
        <v>569</v>
      </c>
      <c r="T33" s="7" t="s">
        <v>577</v>
      </c>
      <c r="U33" s="7" t="s">
        <v>577</v>
      </c>
    </row>
    <row r="34" spans="1:21">
      <c r="B34" s="7"/>
      <c r="C34" s="7"/>
      <c r="D34" s="7"/>
      <c r="E34" s="7"/>
      <c r="F34" s="7"/>
      <c r="G34" s="7"/>
      <c r="H34" s="7"/>
      <c r="I34" s="7"/>
      <c r="J34" s="7"/>
      <c r="K34" s="7"/>
      <c r="L34" s="7"/>
      <c r="M34" s="7"/>
      <c r="N34" s="7"/>
      <c r="O34" s="7"/>
      <c r="P34" s="7"/>
      <c r="Q34" s="7"/>
      <c r="R34" s="7"/>
      <c r="S34" s="7"/>
      <c r="T34" s="7"/>
      <c r="U34" s="7"/>
    </row>
    <row r="35" spans="1:21">
      <c r="A35" t="s">
        <v>532</v>
      </c>
      <c r="B35" s="7" t="s">
        <v>543</v>
      </c>
      <c r="C35" s="7" t="s">
        <v>543</v>
      </c>
      <c r="D35" s="7" t="s">
        <v>543</v>
      </c>
      <c r="E35" s="180" t="s">
        <v>543</v>
      </c>
      <c r="F35" s="168" t="s">
        <v>543</v>
      </c>
      <c r="G35" s="189" t="s">
        <v>543</v>
      </c>
      <c r="H35" s="199" t="s">
        <v>543</v>
      </c>
      <c r="I35" s="207" t="s">
        <v>543</v>
      </c>
      <c r="J35" s="214" t="s">
        <v>543</v>
      </c>
      <c r="K35" s="222" t="s">
        <v>543</v>
      </c>
      <c r="L35" s="230" t="s">
        <v>563</v>
      </c>
      <c r="M35" s="237" t="s">
        <v>543</v>
      </c>
      <c r="N35" s="247" t="s">
        <v>543</v>
      </c>
      <c r="O35" s="255" t="s">
        <v>568</v>
      </c>
      <c r="P35" s="264" t="s">
        <v>543</v>
      </c>
      <c r="Q35" s="274" t="s">
        <v>543</v>
      </c>
      <c r="R35" s="284" t="s">
        <v>543</v>
      </c>
      <c r="S35" s="297" t="s">
        <v>589</v>
      </c>
      <c r="T35" s="305" t="s">
        <v>543</v>
      </c>
      <c r="U35" s="313" t="s">
        <v>543</v>
      </c>
    </row>
    <row r="36" spans="1:21">
      <c r="B36" s="7"/>
      <c r="C36" s="7"/>
      <c r="D36" s="7"/>
      <c r="E36" s="7"/>
      <c r="F36" s="7"/>
      <c r="G36" s="7"/>
      <c r="H36" s="7"/>
      <c r="I36" s="7"/>
      <c r="J36" s="7"/>
      <c r="K36" s="7"/>
      <c r="L36" s="7"/>
      <c r="M36" s="7"/>
      <c r="N36" s="7"/>
      <c r="O36" s="7"/>
      <c r="P36" s="7"/>
      <c r="Q36" s="7"/>
      <c r="R36" s="7"/>
      <c r="S36" s="7"/>
      <c r="T36" s="7"/>
      <c r="U36" s="7"/>
    </row>
    <row r="37" spans="1:21">
      <c r="A37" t="s">
        <v>533</v>
      </c>
      <c r="B37" s="7" t="s">
        <v>543</v>
      </c>
      <c r="C37" s="7" t="s">
        <v>543</v>
      </c>
      <c r="D37" s="7" t="s">
        <v>543</v>
      </c>
      <c r="E37" s="181" t="s">
        <v>543</v>
      </c>
      <c r="F37" s="168" t="s">
        <v>543</v>
      </c>
      <c r="G37" s="190" t="s">
        <v>543</v>
      </c>
      <c r="H37" s="200" t="s">
        <v>543</v>
      </c>
      <c r="I37" s="208" t="s">
        <v>543</v>
      </c>
      <c r="J37" s="215" t="s">
        <v>543</v>
      </c>
      <c r="K37" s="223" t="s">
        <v>543</v>
      </c>
      <c r="L37" s="231" t="s">
        <v>563</v>
      </c>
      <c r="M37" s="238" t="s">
        <v>543</v>
      </c>
      <c r="N37" s="248" t="s">
        <v>543</v>
      </c>
      <c r="O37" s="256" t="s">
        <v>568</v>
      </c>
      <c r="P37" s="265" t="s">
        <v>543</v>
      </c>
      <c r="Q37" s="275" t="s">
        <v>543</v>
      </c>
      <c r="R37" s="285" t="s">
        <v>543</v>
      </c>
      <c r="S37" s="297" t="s">
        <v>589</v>
      </c>
      <c r="T37" s="306" t="s">
        <v>543</v>
      </c>
      <c r="U37" s="314" t="s">
        <v>543</v>
      </c>
    </row>
    <row r="38" spans="1:21" ht="32.25" customHeight="1">
      <c r="B38" s="7"/>
      <c r="C38" s="7"/>
      <c r="D38" s="7"/>
      <c r="E38" s="7"/>
      <c r="F38" s="7"/>
      <c r="G38" s="7"/>
      <c r="H38" s="7"/>
      <c r="I38" s="7"/>
      <c r="J38" s="7"/>
      <c r="K38" s="7"/>
      <c r="L38" s="9"/>
      <c r="M38" s="7"/>
      <c r="N38" s="7"/>
      <c r="O38" s="7"/>
      <c r="P38" s="7"/>
      <c r="Q38" s="7"/>
      <c r="R38" s="7"/>
      <c r="S38" s="7"/>
      <c r="T38" s="168" t="s">
        <v>590</v>
      </c>
      <c r="U38" s="7"/>
    </row>
    <row r="39" spans="1:21" s="170" customFormat="1" ht="15.75" customHeight="1">
      <c r="B39" s="7"/>
      <c r="C39" s="7"/>
      <c r="D39" s="7"/>
      <c r="E39" s="7"/>
      <c r="F39" s="7"/>
      <c r="G39" s="7"/>
      <c r="H39" s="7"/>
      <c r="I39" s="7"/>
      <c r="J39" s="7"/>
      <c r="K39" s="7"/>
      <c r="L39" s="9"/>
      <c r="M39" s="7"/>
      <c r="N39" s="7"/>
      <c r="O39" s="7"/>
      <c r="P39" s="7"/>
      <c r="Q39" s="7"/>
      <c r="R39" s="7"/>
      <c r="S39" s="7"/>
      <c r="T39" s="168"/>
      <c r="U39" s="7"/>
    </row>
    <row r="40" spans="1:21" ht="28">
      <c r="A40" t="s">
        <v>534</v>
      </c>
      <c r="B40" s="168" t="s">
        <v>545</v>
      </c>
      <c r="C40" s="7" t="s">
        <v>543</v>
      </c>
      <c r="D40" s="7"/>
      <c r="E40" s="316" t="s">
        <v>543</v>
      </c>
      <c r="F40" s="168" t="s">
        <v>543</v>
      </c>
      <c r="G40" s="191" t="s">
        <v>543</v>
      </c>
      <c r="H40" s="201" t="s">
        <v>543</v>
      </c>
      <c r="I40" s="209" t="s">
        <v>543</v>
      </c>
      <c r="J40" s="7" t="s">
        <v>558</v>
      </c>
      <c r="K40" s="318"/>
      <c r="L40" s="7" t="s">
        <v>633</v>
      </c>
      <c r="M40" s="239" t="s">
        <v>543</v>
      </c>
      <c r="N40" s="249" t="s">
        <v>543</v>
      </c>
      <c r="O40" s="336" t="s">
        <v>633</v>
      </c>
      <c r="P40" s="266" t="s">
        <v>543</v>
      </c>
      <c r="Q40" s="276" t="s">
        <v>543</v>
      </c>
      <c r="R40" s="286" t="s">
        <v>543</v>
      </c>
      <c r="S40" s="297" t="s">
        <v>569</v>
      </c>
      <c r="T40" s="307" t="s">
        <v>543</v>
      </c>
      <c r="U40" s="315" t="s">
        <v>543</v>
      </c>
    </row>
    <row r="41" spans="1:21">
      <c r="A41" s="1"/>
      <c r="B41" s="7"/>
      <c r="C41" s="7"/>
      <c r="D41" s="7"/>
      <c r="E41" s="7"/>
      <c r="F41" s="7"/>
      <c r="G41" s="7"/>
      <c r="H41" s="7"/>
      <c r="I41" s="7"/>
      <c r="J41" s="216" t="s">
        <v>543</v>
      </c>
      <c r="K41" s="7"/>
      <c r="L41" s="7"/>
      <c r="M41" s="7"/>
      <c r="N41" s="7"/>
      <c r="O41" s="7"/>
      <c r="P41" s="7"/>
      <c r="Q41" s="7" t="s">
        <v>573</v>
      </c>
      <c r="R41" s="7" t="s">
        <v>582</v>
      </c>
      <c r="S41" s="7"/>
      <c r="T41" s="7"/>
      <c r="U41" s="7"/>
    </row>
    <row r="42" spans="1:21">
      <c r="A42" s="1"/>
      <c r="B42" s="7"/>
      <c r="C42" s="7"/>
      <c r="D42" s="7"/>
      <c r="E42" s="7"/>
      <c r="F42" s="7"/>
      <c r="G42" s="7"/>
      <c r="H42" s="7"/>
      <c r="I42" s="7"/>
      <c r="J42" s="7"/>
      <c r="K42" s="7"/>
      <c r="L42" s="7"/>
      <c r="M42" s="7"/>
      <c r="N42" s="7"/>
      <c r="O42" s="7"/>
      <c r="P42" s="7"/>
      <c r="Q42" s="278" t="s">
        <v>577</v>
      </c>
      <c r="R42" s="7"/>
      <c r="S42" s="7"/>
      <c r="T42" s="7"/>
      <c r="U42" s="7"/>
    </row>
    <row r="43" spans="1:21">
      <c r="A43" s="1"/>
      <c r="B43" s="7"/>
      <c r="C43" s="7"/>
      <c r="D43" s="7"/>
      <c r="E43" s="7"/>
      <c r="F43" s="7"/>
      <c r="G43" s="7"/>
      <c r="H43" s="7"/>
      <c r="I43" s="7"/>
      <c r="J43" s="7"/>
      <c r="K43" s="7"/>
      <c r="L43" s="7"/>
      <c r="M43" s="7"/>
      <c r="N43" s="7"/>
      <c r="O43" s="7"/>
      <c r="P43" s="7"/>
      <c r="Q43" s="7"/>
      <c r="R43" s="7"/>
      <c r="S43" s="7"/>
      <c r="T43" s="7"/>
      <c r="U43" s="7"/>
    </row>
    <row r="44" spans="1:21" ht="33" customHeight="1">
      <c r="A44" s="303" t="s">
        <v>535</v>
      </c>
      <c r="B44" s="7" t="s">
        <v>543</v>
      </c>
      <c r="C44" s="7" t="s">
        <v>543</v>
      </c>
      <c r="D44" s="7" t="s">
        <v>543</v>
      </c>
      <c r="E44" s="182" t="s">
        <v>543</v>
      </c>
      <c r="F44" s="7" t="s">
        <v>543</v>
      </c>
      <c r="G44" s="192" t="s">
        <v>543</v>
      </c>
      <c r="H44" s="202" t="s">
        <v>543</v>
      </c>
      <c r="I44" s="210" t="s">
        <v>543</v>
      </c>
      <c r="J44" s="217" t="s">
        <v>543</v>
      </c>
      <c r="K44" s="224" t="s">
        <v>560</v>
      </c>
      <c r="L44" s="168" t="s">
        <v>564</v>
      </c>
      <c r="M44" s="240" t="s">
        <v>543</v>
      </c>
      <c r="N44" s="250" t="s">
        <v>543</v>
      </c>
      <c r="O44" s="339" t="s">
        <v>680</v>
      </c>
      <c r="P44" s="267" t="s">
        <v>543</v>
      </c>
      <c r="Q44" s="277" t="s">
        <v>543</v>
      </c>
      <c r="R44" s="287" t="s">
        <v>543</v>
      </c>
      <c r="S44" s="297" t="s">
        <v>589</v>
      </c>
      <c r="T44" s="308" t="s">
        <v>543</v>
      </c>
      <c r="U44" s="316" t="s">
        <v>543</v>
      </c>
    </row>
    <row r="45" spans="1:21">
      <c r="B45" s="7"/>
      <c r="C45" s="7"/>
      <c r="D45" s="7"/>
      <c r="E45" s="7"/>
      <c r="F45" s="7"/>
      <c r="G45" s="7"/>
      <c r="H45" s="7"/>
      <c r="I45" s="168" t="s">
        <v>555</v>
      </c>
      <c r="J45" s="7"/>
      <c r="K45" s="7"/>
      <c r="L45" s="7"/>
      <c r="M45" s="7"/>
      <c r="N45" s="7"/>
      <c r="O45" s="7"/>
      <c r="P45" s="7"/>
      <c r="Q45" s="7"/>
      <c r="R45" s="7"/>
      <c r="S45" s="7"/>
      <c r="U45" s="7"/>
    </row>
    <row r="46" spans="1:21">
      <c r="A46" t="s">
        <v>536</v>
      </c>
      <c r="B46" s="7"/>
      <c r="C46" s="7"/>
      <c r="D46" s="7"/>
      <c r="E46" s="7"/>
      <c r="F46" s="7"/>
      <c r="G46" s="7"/>
      <c r="H46" s="7"/>
      <c r="I46" s="7"/>
      <c r="J46" s="7"/>
      <c r="K46" s="7"/>
      <c r="L46" s="7"/>
      <c r="M46" s="7"/>
      <c r="N46" s="7"/>
      <c r="O46" s="7"/>
      <c r="P46" s="7"/>
      <c r="Q46" s="7"/>
      <c r="R46" s="7"/>
      <c r="S46" s="7"/>
      <c r="T46" s="7"/>
      <c r="U46" s="7"/>
    </row>
    <row r="47" spans="1:21">
      <c r="A47" t="s">
        <v>537</v>
      </c>
      <c r="B47" s="8">
        <v>5</v>
      </c>
      <c r="C47" s="8">
        <v>5</v>
      </c>
      <c r="D47" s="8">
        <v>5</v>
      </c>
      <c r="E47" s="8">
        <v>5</v>
      </c>
      <c r="F47" s="8">
        <v>5</v>
      </c>
      <c r="G47" s="8">
        <v>5</v>
      </c>
      <c r="H47" s="8">
        <v>5</v>
      </c>
      <c r="I47" s="8">
        <v>5</v>
      </c>
      <c r="J47" s="8">
        <v>4</v>
      </c>
      <c r="K47" s="8">
        <v>5</v>
      </c>
      <c r="L47" s="8">
        <v>5</v>
      </c>
      <c r="M47" s="8">
        <v>5</v>
      </c>
      <c r="N47" s="8">
        <v>4</v>
      </c>
      <c r="O47" s="8">
        <v>5</v>
      </c>
      <c r="P47" s="8">
        <v>5</v>
      </c>
      <c r="Q47" s="8">
        <v>5</v>
      </c>
      <c r="R47" s="8">
        <v>5</v>
      </c>
      <c r="S47" s="8">
        <v>1</v>
      </c>
      <c r="T47" s="8">
        <v>5</v>
      </c>
      <c r="U47" s="8">
        <v>5</v>
      </c>
    </row>
    <row r="48" spans="1:21">
      <c r="A48" t="s">
        <v>538</v>
      </c>
      <c r="B48" s="8">
        <v>5</v>
      </c>
      <c r="C48" s="8">
        <v>1</v>
      </c>
      <c r="D48" s="8">
        <v>5</v>
      </c>
      <c r="E48" s="8">
        <v>5</v>
      </c>
      <c r="F48" s="8">
        <v>5</v>
      </c>
      <c r="G48" s="8">
        <v>5</v>
      </c>
      <c r="H48" s="8">
        <v>5</v>
      </c>
      <c r="I48" s="8">
        <v>4</v>
      </c>
      <c r="J48" s="8">
        <v>1</v>
      </c>
      <c r="K48" s="8">
        <v>5</v>
      </c>
      <c r="L48" s="8">
        <v>1</v>
      </c>
      <c r="M48" s="8">
        <v>5</v>
      </c>
      <c r="N48" s="8">
        <v>5</v>
      </c>
      <c r="O48" s="8">
        <v>1</v>
      </c>
      <c r="P48" s="8">
        <v>5</v>
      </c>
      <c r="Q48" s="8">
        <v>5</v>
      </c>
      <c r="R48" s="8">
        <v>5</v>
      </c>
      <c r="S48" s="8">
        <v>1</v>
      </c>
      <c r="T48" s="8">
        <v>1</v>
      </c>
      <c r="U48" s="8">
        <v>5</v>
      </c>
    </row>
    <row r="49" spans="1:21">
      <c r="A49" t="s">
        <v>539</v>
      </c>
      <c r="B49" s="8">
        <v>4</v>
      </c>
      <c r="C49" s="8">
        <v>2</v>
      </c>
      <c r="D49" s="8">
        <v>4</v>
      </c>
      <c r="E49" s="8">
        <v>4</v>
      </c>
      <c r="F49" s="8">
        <v>4</v>
      </c>
      <c r="G49" s="8">
        <v>4</v>
      </c>
      <c r="H49" s="8">
        <v>4</v>
      </c>
      <c r="I49" s="8">
        <v>3</v>
      </c>
      <c r="J49" s="8">
        <v>2</v>
      </c>
      <c r="K49" s="8">
        <v>3</v>
      </c>
      <c r="L49" s="8">
        <v>2</v>
      </c>
      <c r="M49" s="8">
        <v>5</v>
      </c>
      <c r="N49" s="8">
        <v>3</v>
      </c>
      <c r="O49" s="8">
        <v>2</v>
      </c>
      <c r="P49" s="8">
        <v>4</v>
      </c>
      <c r="Q49" s="8">
        <v>5</v>
      </c>
      <c r="R49" s="8">
        <v>4</v>
      </c>
      <c r="S49" s="8">
        <v>1</v>
      </c>
      <c r="T49" s="8">
        <v>2</v>
      </c>
      <c r="U49" s="8">
        <v>3</v>
      </c>
    </row>
    <row r="50" spans="1:21" s="154" customFormat="1">
      <c r="B50" s="8"/>
      <c r="C50" s="8"/>
      <c r="D50" s="8"/>
      <c r="E50" s="8"/>
      <c r="F50" s="8"/>
      <c r="G50" s="8"/>
      <c r="H50" s="8"/>
      <c r="I50" s="8"/>
      <c r="J50" s="8"/>
      <c r="K50" s="8"/>
      <c r="L50" s="8"/>
      <c r="M50" s="8"/>
      <c r="N50" s="8"/>
      <c r="O50" s="8"/>
      <c r="P50" s="8"/>
      <c r="Q50" s="8"/>
      <c r="R50" s="8"/>
      <c r="S50" s="8"/>
      <c r="T50" s="8"/>
      <c r="U50" s="8"/>
    </row>
    <row r="51" spans="1:21" ht="18">
      <c r="A51" t="s">
        <v>595</v>
      </c>
      <c r="B51" s="174">
        <f t="shared" ref="B51:U51" si="0">(0.2*B47+0.6*B48+0.2*B49)</f>
        <v>4.8</v>
      </c>
      <c r="C51" s="174">
        <f t="shared" si="0"/>
        <v>2</v>
      </c>
      <c r="D51" s="174">
        <f t="shared" si="0"/>
        <v>4.8</v>
      </c>
      <c r="E51" s="174">
        <f t="shared" si="0"/>
        <v>4.8</v>
      </c>
      <c r="F51" s="174">
        <f t="shared" si="0"/>
        <v>4.8</v>
      </c>
      <c r="G51" s="174">
        <f t="shared" si="0"/>
        <v>4.8</v>
      </c>
      <c r="H51" s="174">
        <f t="shared" si="0"/>
        <v>4.8</v>
      </c>
      <c r="I51" s="174">
        <f t="shared" si="0"/>
        <v>4</v>
      </c>
      <c r="J51" s="174">
        <f t="shared" si="0"/>
        <v>1.7999999999999998</v>
      </c>
      <c r="K51" s="174">
        <f t="shared" si="0"/>
        <v>4.5999999999999996</v>
      </c>
      <c r="L51" s="174">
        <f t="shared" si="0"/>
        <v>2</v>
      </c>
      <c r="M51" s="174">
        <f t="shared" si="0"/>
        <v>5</v>
      </c>
      <c r="N51" s="174">
        <f t="shared" si="0"/>
        <v>4.4000000000000004</v>
      </c>
      <c r="O51" s="174">
        <f t="shared" si="0"/>
        <v>2</v>
      </c>
      <c r="P51" s="174">
        <f t="shared" si="0"/>
        <v>4.8</v>
      </c>
      <c r="Q51" s="174">
        <f t="shared" si="0"/>
        <v>5</v>
      </c>
      <c r="R51" s="174">
        <f t="shared" si="0"/>
        <v>4.8</v>
      </c>
      <c r="S51" s="174">
        <f t="shared" si="0"/>
        <v>1</v>
      </c>
      <c r="T51" s="174">
        <f t="shared" si="0"/>
        <v>2</v>
      </c>
      <c r="U51" s="174">
        <f t="shared" si="0"/>
        <v>4.5999999999999996</v>
      </c>
    </row>
    <row r="52" spans="1:21">
      <c r="B52" s="7"/>
      <c r="C52" s="7"/>
      <c r="D52" s="7"/>
      <c r="E52" s="7"/>
      <c r="F52" s="7"/>
      <c r="G52" s="7"/>
      <c r="H52" s="7"/>
      <c r="I52" s="7"/>
      <c r="J52" s="7"/>
      <c r="K52" s="7"/>
      <c r="L52" s="7"/>
      <c r="M52" s="7"/>
      <c r="N52" s="7"/>
      <c r="O52" s="7"/>
      <c r="P52" s="7"/>
      <c r="Q52" s="7"/>
      <c r="R52" s="7"/>
      <c r="S52" s="7"/>
      <c r="T52" s="7"/>
      <c r="U52" s="7"/>
    </row>
    <row r="53" spans="1:21">
      <c r="B53" s="7"/>
      <c r="C53" s="7"/>
      <c r="D53" s="7"/>
      <c r="E53" s="7"/>
      <c r="F53" s="7"/>
      <c r="G53" s="7"/>
      <c r="H53" s="7"/>
      <c r="I53" s="7"/>
      <c r="J53" s="7"/>
      <c r="K53" s="7"/>
      <c r="L53" s="7"/>
      <c r="M53" s="7"/>
      <c r="N53" s="7"/>
      <c r="O53" s="7"/>
      <c r="Q53" s="7"/>
      <c r="R53" s="7"/>
      <c r="S53" s="7"/>
      <c r="T53" s="7"/>
      <c r="U53" s="7"/>
    </row>
    <row r="54" spans="1:21">
      <c r="B54" s="7"/>
      <c r="C54" s="7"/>
      <c r="D54" s="7"/>
      <c r="E54" s="7"/>
      <c r="F54" s="7"/>
      <c r="G54" s="7"/>
      <c r="H54" s="7"/>
      <c r="I54" s="7"/>
      <c r="J54" s="7"/>
      <c r="K54" s="7"/>
      <c r="L54" s="7"/>
      <c r="M54" s="7"/>
      <c r="N54" s="7"/>
      <c r="O54" s="7"/>
      <c r="Q54" s="7"/>
      <c r="R54" s="7"/>
      <c r="T54" s="7"/>
      <c r="U54" s="7"/>
    </row>
    <row r="55" spans="1:21">
      <c r="B55" s="7"/>
      <c r="C55" s="7"/>
      <c r="D55" s="7"/>
      <c r="E55" s="7"/>
      <c r="F55" s="7"/>
      <c r="G55" s="7"/>
      <c r="H55" s="7"/>
      <c r="I55" s="7"/>
      <c r="J55" s="7"/>
      <c r="K55" s="7"/>
      <c r="L55" s="7"/>
      <c r="M55" s="7"/>
      <c r="N55" s="7"/>
      <c r="O55" s="7"/>
      <c r="R55" s="7"/>
      <c r="T55" s="7"/>
      <c r="U55" s="7"/>
    </row>
    <row r="56" spans="1:21">
      <c r="B56" s="7"/>
      <c r="C56" s="7"/>
      <c r="D56" s="7"/>
      <c r="E56" s="7"/>
      <c r="F56" s="7"/>
      <c r="G56" s="7"/>
      <c r="H56" s="7"/>
      <c r="I56" s="7"/>
      <c r="J56" s="7"/>
      <c r="K56" s="7"/>
      <c r="L56" s="7"/>
      <c r="M56" s="7"/>
      <c r="N56" s="7"/>
      <c r="O56" s="7"/>
      <c r="T56" s="7"/>
      <c r="U56" s="7"/>
    </row>
    <row r="57" spans="1:21">
      <c r="B57" s="7"/>
      <c r="C57" s="7"/>
      <c r="D57" s="7"/>
      <c r="E57" s="7"/>
      <c r="F57" s="7"/>
      <c r="G57" s="7"/>
      <c r="H57" s="7"/>
      <c r="I57" s="7"/>
      <c r="J57" s="7"/>
      <c r="K57" s="7"/>
      <c r="L57" s="7"/>
      <c r="M57" s="7"/>
      <c r="N57" s="7"/>
      <c r="O57" s="7"/>
      <c r="T57" s="7"/>
    </row>
    <row r="58" spans="1:21">
      <c r="B58" s="7"/>
      <c r="C58" s="7"/>
      <c r="D58" s="7"/>
      <c r="E58" s="7"/>
      <c r="F58" s="7"/>
      <c r="G58" s="7"/>
      <c r="H58" s="7"/>
      <c r="I58" s="7"/>
      <c r="J58" s="7"/>
      <c r="L58" s="7"/>
      <c r="M58" s="7"/>
      <c r="N58" s="7"/>
      <c r="O58" s="7"/>
    </row>
    <row r="59" spans="1:21">
      <c r="B59" s="7"/>
      <c r="C59" s="7"/>
      <c r="D59" s="7"/>
      <c r="E59" s="7"/>
      <c r="F59" s="7"/>
      <c r="G59" s="7"/>
      <c r="I59" s="7"/>
      <c r="J59" s="7"/>
      <c r="L59" s="7"/>
      <c r="M59" s="7"/>
      <c r="N59" s="7"/>
      <c r="O59" s="7"/>
    </row>
    <row r="60" spans="1:21">
      <c r="B60" s="7"/>
      <c r="C60" s="7"/>
      <c r="D60" s="7"/>
      <c r="E60" s="7"/>
      <c r="F60" s="7"/>
      <c r="G60" s="7"/>
      <c r="I60" s="7"/>
      <c r="J60" s="7"/>
      <c r="L60" s="7"/>
      <c r="M60" s="7"/>
      <c r="O60" s="7"/>
    </row>
    <row r="61" spans="1:21">
      <c r="B61" s="7"/>
      <c r="C61" s="7"/>
      <c r="D61" s="7"/>
      <c r="F61" s="7"/>
      <c r="G61" s="7"/>
      <c r="I61" s="7"/>
      <c r="J61" s="7"/>
      <c r="L61" s="7"/>
      <c r="M61" s="7"/>
      <c r="O61" s="7"/>
    </row>
    <row r="62" spans="1:21">
      <c r="B62" s="7"/>
      <c r="C62" s="7"/>
      <c r="D62" s="7"/>
      <c r="F62" s="7"/>
      <c r="G62" s="7"/>
      <c r="I62" s="7"/>
      <c r="J62" s="7"/>
      <c r="L62" s="7"/>
      <c r="M62" s="7"/>
      <c r="O62" s="7"/>
    </row>
    <row r="63" spans="1:21">
      <c r="B63" s="7"/>
      <c r="C63" s="7"/>
      <c r="D63" s="7"/>
      <c r="F63" s="7"/>
      <c r="G63" s="7"/>
      <c r="I63" s="7"/>
      <c r="J63" s="7"/>
      <c r="L63" s="7"/>
      <c r="M63" s="7"/>
      <c r="O63" s="7"/>
    </row>
    <row r="64" spans="1:21">
      <c r="B64" s="7"/>
      <c r="C64" s="7"/>
      <c r="D64" s="7"/>
      <c r="F64" s="7"/>
      <c r="G64" s="7"/>
      <c r="I64" s="7"/>
      <c r="J64" s="7"/>
      <c r="L64" s="7"/>
      <c r="M64" s="7"/>
      <c r="O64" s="7"/>
    </row>
    <row r="65" spans="2:15">
      <c r="B65" s="7"/>
      <c r="F65" s="7"/>
      <c r="G65" s="7"/>
      <c r="I65" s="7"/>
      <c r="L65" s="7"/>
      <c r="M65" s="7"/>
      <c r="O65" s="7"/>
    </row>
    <row r="66" spans="2:15">
      <c r="B66" s="7"/>
      <c r="F66" s="7"/>
      <c r="G66" s="7"/>
      <c r="I66" s="7"/>
      <c r="L66" s="7"/>
      <c r="M66" s="7"/>
      <c r="O66" s="7"/>
    </row>
    <row r="67" spans="2:15">
      <c r="B67" s="7"/>
      <c r="F67" s="7"/>
      <c r="G67" s="7"/>
      <c r="I67" s="7"/>
      <c r="L67" s="7"/>
      <c r="O67" s="7"/>
    </row>
    <row r="68" spans="2:15">
      <c r="B68" s="7"/>
      <c r="F68" s="7"/>
      <c r="G68" s="7"/>
      <c r="I68" s="7"/>
      <c r="L68" s="7"/>
    </row>
    <row r="69" spans="2:15">
      <c r="B69" s="7"/>
      <c r="F69" s="7"/>
      <c r="G69" s="7"/>
      <c r="I69" s="7"/>
    </row>
    <row r="70" spans="2:15">
      <c r="B70" s="7"/>
      <c r="G70" s="7"/>
      <c r="I70" s="7"/>
    </row>
    <row r="71" spans="2:15">
      <c r="B71" s="7"/>
      <c r="G71" s="7"/>
      <c r="I71" s="7"/>
    </row>
    <row r="72" spans="2:15">
      <c r="B72" s="7"/>
      <c r="I72" s="7"/>
    </row>
    <row r="73" spans="2:15">
      <c r="I73" s="7"/>
    </row>
    <row r="74" spans="2:15">
      <c r="I74" s="7"/>
    </row>
    <row r="75" spans="2:15">
      <c r="I75" s="7"/>
    </row>
    <row r="76" spans="2:15">
      <c r="I76" s="7"/>
    </row>
    <row r="77" spans="2:15">
      <c r="I77" s="7"/>
    </row>
    <row r="78" spans="2:15">
      <c r="I78" s="7"/>
    </row>
  </sheetData>
  <hyperlinks>
    <hyperlink ref="M17" r:id="rId1"/>
    <hyperlink ref="B17" r:id="rId2"/>
    <hyperlink ref="C17" r:id="rId3"/>
    <hyperlink ref="F17" r:id="rId4"/>
    <hyperlink ref="K17" r:id="rId5"/>
    <hyperlink ref="N17" r:id="rId6"/>
    <hyperlink ref="P17" r:id="rId7"/>
    <hyperlink ref="Q17" r:id="rId8"/>
    <hyperlink ref="T17" r:id="rId9"/>
    <hyperlink ref="S17" r:id="rId10"/>
    <hyperlink ref="R17" r:id="rId11"/>
    <hyperlink ref="O17" r:id="rId12"/>
    <hyperlink ref="I17" r:id="rId13"/>
    <hyperlink ref="H17" r:id="rId14"/>
    <hyperlink ref="E17" r:id="rId15"/>
    <hyperlink ref="D17" r:id="rId16"/>
    <hyperlink ref="L17" r:id="rId17"/>
    <hyperlink ref="G17" r:id="rId18"/>
  </hyperlinks>
  <pageMargins left="0.70866141732283472" right="0.70866141732283472" top="0.78740157480314965" bottom="0.78740157480314965" header="0.31496062992125984" footer="0.31496062992125984"/>
  <pageSetup paperSize="9" scale="10" orientation="landscape" horizontalDpi="4294967293" verticalDpi="4294967293"/>
  <headerFooter>
    <oddFooter>&amp;LTaleau synoptique PV&amp;CACTARES&amp;RENTREPRISES SMI 2014</oddFooter>
  </headerFooter>
  <colBreaks count="2" manualBreakCount="2">
    <brk id="3" max="1048575" man="1"/>
    <brk id="5" max="50"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workbookViewId="0">
      <selection activeCell="C28" sqref="C28"/>
    </sheetView>
  </sheetViews>
  <sheetFormatPr baseColWidth="10" defaultRowHeight="14" x14ac:dyDescent="0"/>
  <cols>
    <col min="2" max="2" width="7.5" style="7" customWidth="1"/>
    <col min="3" max="3" width="15.5" customWidth="1"/>
    <col min="4" max="4" width="16.1640625" customWidth="1"/>
    <col min="9" max="9" width="17.33203125" customWidth="1"/>
  </cols>
  <sheetData>
    <row r="1" spans="1:7" ht="20">
      <c r="A1" s="155" t="s">
        <v>634</v>
      </c>
      <c r="B1" s="161"/>
      <c r="C1" s="169"/>
      <c r="D1" s="169"/>
    </row>
    <row r="2" spans="1:7">
      <c r="A2" s="169"/>
      <c r="C2" s="169"/>
      <c r="D2" s="169"/>
    </row>
    <row r="3" spans="1:7">
      <c r="A3" s="169" t="s">
        <v>489</v>
      </c>
      <c r="C3" s="169" t="s">
        <v>635</v>
      </c>
      <c r="D3" s="169" t="s">
        <v>636</v>
      </c>
      <c r="F3" t="s">
        <v>637</v>
      </c>
    </row>
    <row r="4" spans="1:7">
      <c r="A4" s="169"/>
    </row>
    <row r="5" spans="1:7">
      <c r="A5" s="159">
        <v>1</v>
      </c>
      <c r="B5" s="7" t="s">
        <v>515</v>
      </c>
      <c r="C5" s="169" t="s">
        <v>6</v>
      </c>
      <c r="D5" s="166">
        <v>5</v>
      </c>
      <c r="F5" s="171">
        <v>0.2</v>
      </c>
    </row>
    <row r="6" spans="1:7">
      <c r="A6" s="159"/>
      <c r="B6" s="7" t="s">
        <v>515</v>
      </c>
      <c r="C6" s="169" t="s">
        <v>10</v>
      </c>
      <c r="D6" s="166">
        <v>5</v>
      </c>
      <c r="F6" s="171">
        <v>0.2</v>
      </c>
    </row>
    <row r="7" spans="1:7">
      <c r="A7" s="7"/>
      <c r="C7" s="7"/>
      <c r="D7" s="7"/>
      <c r="E7" s="7"/>
      <c r="F7" s="173"/>
      <c r="G7" s="7"/>
    </row>
    <row r="8" spans="1:7">
      <c r="A8" s="319">
        <v>2</v>
      </c>
      <c r="B8" s="7" t="s">
        <v>514</v>
      </c>
      <c r="C8" s="169" t="s">
        <v>33</v>
      </c>
      <c r="D8" s="166">
        <v>4.8</v>
      </c>
      <c r="F8" s="171">
        <v>0</v>
      </c>
    </row>
    <row r="9" spans="1:7">
      <c r="A9" s="319"/>
      <c r="B9" s="7" t="s">
        <v>514</v>
      </c>
      <c r="C9" s="169" t="s">
        <v>19</v>
      </c>
      <c r="D9" s="166">
        <v>4.8</v>
      </c>
      <c r="F9" s="171">
        <v>0</v>
      </c>
    </row>
    <row r="10" spans="1:7" s="163" customFormat="1">
      <c r="A10" s="319"/>
      <c r="B10" s="7" t="s">
        <v>514</v>
      </c>
      <c r="C10" s="169" t="s">
        <v>1</v>
      </c>
      <c r="D10" s="166">
        <v>4.8</v>
      </c>
      <c r="E10"/>
      <c r="F10" s="171">
        <v>0</v>
      </c>
      <c r="G10"/>
    </row>
    <row r="11" spans="1:7" s="163" customFormat="1">
      <c r="A11" s="319"/>
      <c r="B11" s="7" t="s">
        <v>514</v>
      </c>
      <c r="C11" s="169" t="s">
        <v>2</v>
      </c>
      <c r="D11" s="166">
        <v>4.8</v>
      </c>
      <c r="F11" s="171">
        <v>0</v>
      </c>
    </row>
    <row r="12" spans="1:7" s="162" customFormat="1">
      <c r="A12" s="319"/>
      <c r="B12" s="7" t="s">
        <v>514</v>
      </c>
      <c r="C12" s="169" t="s">
        <v>9</v>
      </c>
      <c r="D12" s="166">
        <v>4.8</v>
      </c>
      <c r="E12" s="163"/>
      <c r="F12" s="171">
        <v>0</v>
      </c>
      <c r="G12" s="163"/>
    </row>
    <row r="13" spans="1:7">
      <c r="A13" s="319"/>
      <c r="B13" s="7" t="s">
        <v>515</v>
      </c>
      <c r="C13" s="169" t="s">
        <v>27</v>
      </c>
      <c r="D13" s="166">
        <v>4.8</v>
      </c>
      <c r="E13" s="162"/>
      <c r="F13" s="171">
        <v>0.2</v>
      </c>
      <c r="G13" s="162"/>
    </row>
    <row r="14" spans="1:7">
      <c r="A14" s="319"/>
      <c r="B14" s="7" t="s">
        <v>515</v>
      </c>
      <c r="C14" s="169" t="s">
        <v>11</v>
      </c>
      <c r="D14" s="166">
        <v>4.8</v>
      </c>
      <c r="F14" s="171">
        <v>0.2</v>
      </c>
    </row>
    <row r="15" spans="1:7" s="316" customFormat="1">
      <c r="A15" s="320"/>
      <c r="B15" s="317" t="s">
        <v>515</v>
      </c>
      <c r="C15" s="316" t="s">
        <v>3</v>
      </c>
      <c r="D15" s="166">
        <v>4.8</v>
      </c>
      <c r="F15" s="171">
        <v>0.2</v>
      </c>
    </row>
    <row r="16" spans="1:7">
      <c r="A16" s="7"/>
      <c r="C16" s="7"/>
      <c r="D16" s="7"/>
      <c r="E16" s="7"/>
      <c r="F16" s="173"/>
      <c r="G16" s="7"/>
    </row>
    <row r="17" spans="1:14" s="162" customFormat="1">
      <c r="A17" s="321">
        <v>3</v>
      </c>
      <c r="B17" s="7" t="s">
        <v>515</v>
      </c>
      <c r="C17" s="169" t="s">
        <v>57</v>
      </c>
      <c r="D17" s="166">
        <v>4.5999999999999996</v>
      </c>
      <c r="E17"/>
      <c r="F17" s="171">
        <v>1.6</v>
      </c>
      <c r="G17"/>
    </row>
    <row r="18" spans="1:14">
      <c r="A18" s="321"/>
      <c r="B18" s="7" t="s">
        <v>515</v>
      </c>
      <c r="C18" s="169" t="s">
        <v>4</v>
      </c>
      <c r="D18" s="166">
        <v>4.5999999999999996</v>
      </c>
      <c r="F18" s="171">
        <v>1.6</v>
      </c>
    </row>
    <row r="19" spans="1:14">
      <c r="A19" s="7"/>
      <c r="C19" s="7"/>
      <c r="D19" s="7"/>
      <c r="E19" s="7"/>
      <c r="F19" s="173"/>
      <c r="G19" s="7"/>
      <c r="H19" s="7"/>
    </row>
    <row r="20" spans="1:14" s="162" customFormat="1">
      <c r="A20" s="325">
        <v>4</v>
      </c>
      <c r="B20" s="7" t="s">
        <v>515</v>
      </c>
      <c r="C20" s="169" t="s">
        <v>7</v>
      </c>
      <c r="D20" s="166">
        <v>4.4000000000000004</v>
      </c>
      <c r="F20" s="171">
        <v>3</v>
      </c>
      <c r="H20"/>
    </row>
    <row r="21" spans="1:14">
      <c r="A21" s="7"/>
      <c r="C21" s="7"/>
      <c r="D21" s="7"/>
      <c r="E21" s="7"/>
      <c r="F21" s="173"/>
      <c r="G21" s="7"/>
      <c r="H21" s="162"/>
    </row>
    <row r="22" spans="1:14" s="162" customFormat="1">
      <c r="A22" s="322">
        <v>5</v>
      </c>
      <c r="B22" s="7" t="s">
        <v>515</v>
      </c>
      <c r="C22" s="169" t="s">
        <v>35</v>
      </c>
      <c r="D22" s="166">
        <v>4</v>
      </c>
      <c r="E22"/>
      <c r="F22" s="171">
        <v>2.4</v>
      </c>
      <c r="G22"/>
      <c r="H22"/>
    </row>
    <row r="23" spans="1:14">
      <c r="A23" s="7"/>
      <c r="C23" s="7"/>
      <c r="D23" s="7"/>
      <c r="E23" s="7"/>
      <c r="F23" s="173"/>
      <c r="G23" s="7"/>
      <c r="H23" s="170"/>
    </row>
    <row r="24" spans="1:14" s="162" customFormat="1">
      <c r="A24" s="326">
        <v>6</v>
      </c>
      <c r="B24" s="7" t="s">
        <v>516</v>
      </c>
      <c r="C24" s="169" t="s">
        <v>0</v>
      </c>
      <c r="D24" s="166">
        <v>2</v>
      </c>
      <c r="F24" s="171">
        <v>-0.4</v>
      </c>
    </row>
    <row r="25" spans="1:14">
      <c r="A25" s="326"/>
      <c r="B25" s="7" t="s">
        <v>516</v>
      </c>
      <c r="C25" s="169" t="s">
        <v>13</v>
      </c>
      <c r="D25" s="166">
        <v>2</v>
      </c>
      <c r="F25" s="171">
        <v>-0.6</v>
      </c>
    </row>
    <row r="26" spans="1:14" s="162" customFormat="1">
      <c r="A26" s="326"/>
      <c r="B26" s="7" t="s">
        <v>515</v>
      </c>
      <c r="C26" s="169" t="s">
        <v>5</v>
      </c>
      <c r="D26" s="166">
        <v>2</v>
      </c>
      <c r="F26" s="171">
        <v>0.2</v>
      </c>
    </row>
    <row r="27" spans="1:14">
      <c r="A27" s="326"/>
      <c r="B27" s="7" t="s">
        <v>515</v>
      </c>
      <c r="C27" s="169" t="s">
        <v>8</v>
      </c>
      <c r="D27" s="166">
        <v>2</v>
      </c>
      <c r="F27" s="171">
        <v>1</v>
      </c>
    </row>
    <row r="28" spans="1:14" s="162" customFormat="1">
      <c r="A28" s="7"/>
      <c r="B28" s="7"/>
      <c r="C28" s="7"/>
      <c r="D28" s="7"/>
      <c r="E28" s="7"/>
      <c r="F28" s="173"/>
      <c r="G28" s="170"/>
      <c r="H28" s="170"/>
      <c r="N28" s="170"/>
    </row>
    <row r="29" spans="1:14">
      <c r="A29" s="323">
        <v>7</v>
      </c>
      <c r="B29" s="7" t="s">
        <v>515</v>
      </c>
      <c r="C29" s="169" t="s">
        <v>37</v>
      </c>
      <c r="D29" s="166">
        <v>1.8</v>
      </c>
      <c r="E29" s="162"/>
      <c r="F29" s="171">
        <v>0.6</v>
      </c>
      <c r="G29" s="162"/>
      <c r="H29" s="162"/>
      <c r="N29" s="162"/>
    </row>
    <row r="30" spans="1:14" s="162" customFormat="1">
      <c r="A30" s="7"/>
      <c r="B30" s="7"/>
      <c r="C30" s="7"/>
      <c r="D30" s="7"/>
      <c r="E30" s="7"/>
      <c r="F30" s="173"/>
      <c r="G30" s="7"/>
      <c r="H30" s="170"/>
      <c r="N30" s="170"/>
    </row>
    <row r="31" spans="1:14">
      <c r="A31" s="324">
        <v>8</v>
      </c>
      <c r="B31" s="7" t="s">
        <v>514</v>
      </c>
      <c r="C31" s="169" t="s">
        <v>12</v>
      </c>
      <c r="D31" s="166">
        <v>1</v>
      </c>
      <c r="F31" s="171">
        <v>0</v>
      </c>
    </row>
    <row r="32" spans="1:14">
      <c r="A32" s="7"/>
      <c r="C32" s="169"/>
      <c r="D32" s="169"/>
      <c r="E32" s="162"/>
      <c r="F32" s="162"/>
      <c r="G32" s="162"/>
      <c r="H32" s="162"/>
      <c r="N32" s="162"/>
    </row>
    <row r="33" spans="1:13">
      <c r="C33" s="169"/>
      <c r="D33" s="169"/>
    </row>
    <row r="34" spans="1:13">
      <c r="F34" s="7"/>
      <c r="G34" s="7"/>
      <c r="H34" s="169"/>
      <c r="I34" s="169"/>
      <c r="J34" s="162"/>
      <c r="K34" s="162"/>
      <c r="L34" s="162"/>
      <c r="M34" s="162"/>
    </row>
    <row r="35" spans="1:13">
      <c r="G35" s="7"/>
      <c r="H35" s="169"/>
      <c r="I35" s="169"/>
    </row>
    <row r="36" spans="1:13">
      <c r="F36" s="7"/>
      <c r="G36" s="7"/>
      <c r="H36" s="169"/>
      <c r="I36" s="169"/>
      <c r="J36" s="162"/>
      <c r="K36" s="162"/>
      <c r="L36" s="162"/>
    </row>
    <row r="37" spans="1:13">
      <c r="G37" s="7"/>
      <c r="H37" s="169"/>
      <c r="I37" s="169"/>
    </row>
    <row r="38" spans="1:13">
      <c r="F38" s="7"/>
      <c r="G38" s="7"/>
      <c r="H38" s="169"/>
      <c r="I38" s="169"/>
      <c r="J38" s="162"/>
      <c r="K38" s="162"/>
      <c r="L38" s="162"/>
    </row>
    <row r="39" spans="1:13">
      <c r="F39" s="7"/>
      <c r="G39" s="7"/>
      <c r="H39" s="169"/>
      <c r="I39" s="169"/>
    </row>
    <row r="40" spans="1:13">
      <c r="F40" s="7"/>
      <c r="G40" s="7"/>
      <c r="H40" s="169"/>
      <c r="I40" s="169"/>
    </row>
    <row r="41" spans="1:13">
      <c r="A41" s="4" t="s">
        <v>638</v>
      </c>
      <c r="F41" s="7"/>
    </row>
    <row r="42" spans="1:13" ht="20">
      <c r="A42" s="155" t="s">
        <v>639</v>
      </c>
      <c r="B42" s="161"/>
    </row>
    <row r="44" spans="1:13">
      <c r="A44" t="s">
        <v>489</v>
      </c>
      <c r="C44" t="s">
        <v>635</v>
      </c>
      <c r="D44" s="316" t="s">
        <v>636</v>
      </c>
    </row>
    <row r="46" spans="1:13">
      <c r="A46" s="159">
        <v>1</v>
      </c>
      <c r="C46" t="s">
        <v>19</v>
      </c>
      <c r="D46">
        <v>4.8</v>
      </c>
    </row>
    <row r="47" spans="1:13">
      <c r="A47" s="159"/>
      <c r="C47" t="s">
        <v>1</v>
      </c>
      <c r="D47">
        <v>4.8</v>
      </c>
    </row>
    <row r="48" spans="1:13">
      <c r="A48" s="159"/>
      <c r="C48" t="s">
        <v>2</v>
      </c>
      <c r="D48">
        <v>4.8</v>
      </c>
    </row>
    <row r="49" spans="1:4">
      <c r="A49" s="159"/>
      <c r="C49" t="s">
        <v>33</v>
      </c>
      <c r="D49">
        <v>4.8</v>
      </c>
    </row>
    <row r="50" spans="1:4">
      <c r="A50" s="159"/>
      <c r="C50" t="s">
        <v>6</v>
      </c>
      <c r="D50">
        <v>4.8</v>
      </c>
    </row>
    <row r="51" spans="1:4">
      <c r="A51" s="159"/>
      <c r="C51" t="s">
        <v>9</v>
      </c>
      <c r="D51" s="163">
        <v>4.8</v>
      </c>
    </row>
    <row r="52" spans="1:4">
      <c r="A52" s="159"/>
      <c r="C52" t="s">
        <v>10</v>
      </c>
      <c r="D52" s="163">
        <v>4.8</v>
      </c>
    </row>
    <row r="53" spans="1:4">
      <c r="A53" s="7"/>
      <c r="C53" s="162"/>
      <c r="D53" s="162"/>
    </row>
    <row r="54" spans="1:4">
      <c r="A54" s="156">
        <v>2</v>
      </c>
      <c r="C54" t="s">
        <v>27</v>
      </c>
      <c r="D54" s="163">
        <v>4.5999999999999996</v>
      </c>
    </row>
    <row r="55" spans="1:4">
      <c r="A55" s="156"/>
      <c r="C55" t="s">
        <v>3</v>
      </c>
      <c r="D55">
        <v>4.5999999999999996</v>
      </c>
    </row>
    <row r="56" spans="1:4">
      <c r="A56" s="156"/>
      <c r="C56" t="s">
        <v>11</v>
      </c>
      <c r="D56">
        <v>4.5999999999999996</v>
      </c>
    </row>
    <row r="57" spans="1:4">
      <c r="A57" s="7"/>
      <c r="C57" s="162"/>
      <c r="D57" s="162"/>
    </row>
    <row r="58" spans="1:4">
      <c r="A58" s="154">
        <v>3</v>
      </c>
      <c r="C58" t="s">
        <v>4</v>
      </c>
      <c r="D58">
        <v>3</v>
      </c>
    </row>
    <row r="59" spans="1:4">
      <c r="A59" s="154"/>
      <c r="C59" t="s">
        <v>57</v>
      </c>
      <c r="D59">
        <v>3</v>
      </c>
    </row>
    <row r="60" spans="1:4">
      <c r="A60" s="7"/>
      <c r="C60" s="162"/>
      <c r="D60" s="162"/>
    </row>
    <row r="61" spans="1:4">
      <c r="A61" s="160">
        <v>4</v>
      </c>
      <c r="C61" t="s">
        <v>13</v>
      </c>
      <c r="D61">
        <v>2.6</v>
      </c>
    </row>
    <row r="62" spans="1:4">
      <c r="A62" s="7"/>
      <c r="C62" s="162"/>
      <c r="D62" s="162"/>
    </row>
    <row r="63" spans="1:4">
      <c r="A63" s="158">
        <v>5</v>
      </c>
      <c r="C63" t="s">
        <v>0</v>
      </c>
      <c r="D63">
        <v>2.4</v>
      </c>
    </row>
    <row r="64" spans="1:4">
      <c r="A64" s="7"/>
      <c r="C64" s="162"/>
      <c r="D64" s="162"/>
    </row>
    <row r="65" spans="1:4">
      <c r="A65" s="157">
        <v>6</v>
      </c>
      <c r="C65" t="s">
        <v>5</v>
      </c>
      <c r="D65">
        <v>1.8</v>
      </c>
    </row>
    <row r="66" spans="1:4">
      <c r="A66" s="7"/>
      <c r="C66" s="162"/>
      <c r="D66" s="162"/>
    </row>
    <row r="67" spans="1:4">
      <c r="A67" s="158">
        <v>7</v>
      </c>
      <c r="C67" t="s">
        <v>35</v>
      </c>
      <c r="D67">
        <v>1.6</v>
      </c>
    </row>
    <row r="68" spans="1:4">
      <c r="A68" s="7"/>
      <c r="C68" s="162"/>
      <c r="D68" s="162"/>
    </row>
    <row r="69" spans="1:4">
      <c r="A69" s="157">
        <v>8</v>
      </c>
      <c r="C69" t="s">
        <v>7</v>
      </c>
      <c r="D69">
        <v>1.4</v>
      </c>
    </row>
    <row r="70" spans="1:4">
      <c r="A70" s="7"/>
      <c r="C70" s="162"/>
      <c r="D70" s="162"/>
    </row>
    <row r="71" spans="1:4">
      <c r="A71" s="158">
        <v>9</v>
      </c>
      <c r="C71" t="s">
        <v>37</v>
      </c>
      <c r="D71">
        <v>1.2</v>
      </c>
    </row>
    <row r="72" spans="1:4">
      <c r="A72" s="7"/>
      <c r="C72" s="162"/>
      <c r="D72" s="162"/>
    </row>
    <row r="73" spans="1:4">
      <c r="A73" s="157">
        <v>10</v>
      </c>
      <c r="C73" t="s">
        <v>490</v>
      </c>
      <c r="D73">
        <v>1</v>
      </c>
    </row>
    <row r="74" spans="1:4">
      <c r="A74" s="157"/>
      <c r="C74" t="s">
        <v>12</v>
      </c>
      <c r="D74">
        <v>1</v>
      </c>
    </row>
  </sheetData>
  <sortState ref="C4:D24">
    <sortCondition descending="1" ref="D4:D24"/>
  </sortState>
  <pageMargins left="0.7" right="0.7" top="0.78740157499999996" bottom="0.78740157499999996" header="0.3" footer="0.3"/>
  <pageSetup paperSize="9" orientation="portrait" horizontalDpi="4294967293"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T308"/>
  <sheetViews>
    <sheetView workbookViewId="0">
      <selection activeCell="H278" sqref="H278"/>
    </sheetView>
  </sheetViews>
  <sheetFormatPr baseColWidth="10" defaultColWidth="9.1640625" defaultRowHeight="13" x14ac:dyDescent="0"/>
  <cols>
    <col min="1" max="1" width="1.6640625" style="21" customWidth="1"/>
    <col min="2" max="2" width="3.83203125" style="21" customWidth="1"/>
    <col min="3" max="3" width="28.6640625" style="21" customWidth="1"/>
    <col min="4" max="4" width="21.5" style="21" customWidth="1"/>
    <col min="5" max="5" width="14.5" style="21" bestFit="1" customWidth="1"/>
    <col min="6" max="6" width="13.6640625" style="21" customWidth="1"/>
    <col min="7" max="7" width="3.83203125" style="21" bestFit="1" customWidth="1"/>
    <col min="8" max="8" width="28.6640625" style="21" customWidth="1"/>
    <col min="9" max="9" width="21.5" style="21" customWidth="1"/>
    <col min="10" max="10" width="16" style="21" bestFit="1" customWidth="1"/>
    <col min="11" max="11" width="13.6640625" style="21" customWidth="1"/>
    <col min="12" max="12" width="3.83203125" style="21" bestFit="1" customWidth="1"/>
    <col min="13" max="13" width="47.33203125" style="21" customWidth="1"/>
    <col min="14" max="14" width="19.5" style="21" customWidth="1"/>
    <col min="15" max="15" width="14.5" style="21" bestFit="1" customWidth="1"/>
    <col min="16" max="16" width="13.6640625" style="21" customWidth="1"/>
    <col min="17" max="17" width="3.83203125" style="21" bestFit="1" customWidth="1"/>
    <col min="18" max="18" width="43.5" style="21" bestFit="1" customWidth="1"/>
    <col min="19" max="19" width="13.6640625" style="21" customWidth="1"/>
    <col min="20" max="20" width="14.5" style="21" bestFit="1" customWidth="1"/>
    <col min="21" max="21" width="13.6640625" style="21" customWidth="1"/>
    <col min="22" max="22" width="3.83203125" style="21" bestFit="1" customWidth="1"/>
    <col min="23" max="23" width="21" style="21" bestFit="1" customWidth="1"/>
    <col min="24" max="24" width="13.83203125" style="21" customWidth="1"/>
    <col min="25" max="25" width="17.1640625" style="21" customWidth="1"/>
    <col min="26" max="26" width="13.6640625" style="21" customWidth="1"/>
    <col min="27" max="27" width="3.83203125" style="21" bestFit="1" customWidth="1"/>
    <col min="28" max="28" width="21" style="21" bestFit="1" customWidth="1"/>
    <col min="29" max="29" width="23.33203125" style="21" customWidth="1"/>
    <col min="30" max="30" width="17.1640625" style="21" customWidth="1"/>
    <col min="31" max="31" width="13.6640625" style="21" customWidth="1"/>
    <col min="32" max="256" width="9.1640625" style="21"/>
    <col min="257" max="257" width="1.6640625" style="21" customWidth="1"/>
    <col min="258" max="258" width="3.83203125" style="21" customWidth="1"/>
    <col min="259" max="259" width="28.6640625" style="21" customWidth="1"/>
    <col min="260" max="260" width="21.5" style="21" customWidth="1"/>
    <col min="261" max="261" width="14.5" style="21" bestFit="1" customWidth="1"/>
    <col min="262" max="262" width="13.6640625" style="21" customWidth="1"/>
    <col min="263" max="263" width="3.83203125" style="21" bestFit="1" customWidth="1"/>
    <col min="264" max="264" width="28.6640625" style="21" customWidth="1"/>
    <col min="265" max="265" width="21.5" style="21" customWidth="1"/>
    <col min="266" max="266" width="16" style="21" bestFit="1" customWidth="1"/>
    <col min="267" max="267" width="13.6640625" style="21" customWidth="1"/>
    <col min="268" max="268" width="3.83203125" style="21" bestFit="1" customWidth="1"/>
    <col min="269" max="269" width="47.33203125" style="21" customWidth="1"/>
    <col min="270" max="270" width="19.5" style="21" customWidth="1"/>
    <col min="271" max="271" width="14.5" style="21" bestFit="1" customWidth="1"/>
    <col min="272" max="272" width="13.6640625" style="21" customWidth="1"/>
    <col min="273" max="273" width="3.83203125" style="21" bestFit="1" customWidth="1"/>
    <col min="274" max="274" width="43.5" style="21" bestFit="1" customWidth="1"/>
    <col min="275" max="275" width="13.6640625" style="21" customWidth="1"/>
    <col min="276" max="276" width="14.5" style="21" bestFit="1" customWidth="1"/>
    <col min="277" max="277" width="13.6640625" style="21" customWidth="1"/>
    <col min="278" max="278" width="3.83203125" style="21" bestFit="1" customWidth="1"/>
    <col min="279" max="279" width="21" style="21" bestFit="1" customWidth="1"/>
    <col min="280" max="280" width="13.83203125" style="21" customWidth="1"/>
    <col min="281" max="281" width="17.1640625" style="21" customWidth="1"/>
    <col min="282" max="282" width="13.6640625" style="21" customWidth="1"/>
    <col min="283" max="283" width="3.83203125" style="21" bestFit="1" customWidth="1"/>
    <col min="284" max="284" width="21" style="21" bestFit="1" customWidth="1"/>
    <col min="285" max="285" width="23.33203125" style="21" customWidth="1"/>
    <col min="286" max="286" width="17.1640625" style="21" customWidth="1"/>
    <col min="287" max="287" width="13.6640625" style="21" customWidth="1"/>
    <col min="288" max="512" width="9.1640625" style="21"/>
    <col min="513" max="513" width="1.6640625" style="21" customWidth="1"/>
    <col min="514" max="514" width="3.83203125" style="21" customWidth="1"/>
    <col min="515" max="515" width="28.6640625" style="21" customWidth="1"/>
    <col min="516" max="516" width="21.5" style="21" customWidth="1"/>
    <col min="517" max="517" width="14.5" style="21" bestFit="1" customWidth="1"/>
    <col min="518" max="518" width="13.6640625" style="21" customWidth="1"/>
    <col min="519" max="519" width="3.83203125" style="21" bestFit="1" customWidth="1"/>
    <col min="520" max="520" width="28.6640625" style="21" customWidth="1"/>
    <col min="521" max="521" width="21.5" style="21" customWidth="1"/>
    <col min="522" max="522" width="16" style="21" bestFit="1" customWidth="1"/>
    <col min="523" max="523" width="13.6640625" style="21" customWidth="1"/>
    <col min="524" max="524" width="3.83203125" style="21" bestFit="1" customWidth="1"/>
    <col min="525" max="525" width="47.33203125" style="21" customWidth="1"/>
    <col min="526" max="526" width="19.5" style="21" customWidth="1"/>
    <col min="527" max="527" width="14.5" style="21" bestFit="1" customWidth="1"/>
    <col min="528" max="528" width="13.6640625" style="21" customWidth="1"/>
    <col min="529" max="529" width="3.83203125" style="21" bestFit="1" customWidth="1"/>
    <col min="530" max="530" width="43.5" style="21" bestFit="1" customWidth="1"/>
    <col min="531" max="531" width="13.6640625" style="21" customWidth="1"/>
    <col min="532" max="532" width="14.5" style="21" bestFit="1" customWidth="1"/>
    <col min="533" max="533" width="13.6640625" style="21" customWidth="1"/>
    <col min="534" max="534" width="3.83203125" style="21" bestFit="1" customWidth="1"/>
    <col min="535" max="535" width="21" style="21" bestFit="1" customWidth="1"/>
    <col min="536" max="536" width="13.83203125" style="21" customWidth="1"/>
    <col min="537" max="537" width="17.1640625" style="21" customWidth="1"/>
    <col min="538" max="538" width="13.6640625" style="21" customWidth="1"/>
    <col min="539" max="539" width="3.83203125" style="21" bestFit="1" customWidth="1"/>
    <col min="540" max="540" width="21" style="21" bestFit="1" customWidth="1"/>
    <col min="541" max="541" width="23.33203125" style="21" customWidth="1"/>
    <col min="542" max="542" width="17.1640625" style="21" customWidth="1"/>
    <col min="543" max="543" width="13.6640625" style="21" customWidth="1"/>
    <col min="544" max="768" width="9.1640625" style="21"/>
    <col min="769" max="769" width="1.6640625" style="21" customWidth="1"/>
    <col min="770" max="770" width="3.83203125" style="21" customWidth="1"/>
    <col min="771" max="771" width="28.6640625" style="21" customWidth="1"/>
    <col min="772" max="772" width="21.5" style="21" customWidth="1"/>
    <col min="773" max="773" width="14.5" style="21" bestFit="1" customWidth="1"/>
    <col min="774" max="774" width="13.6640625" style="21" customWidth="1"/>
    <col min="775" max="775" width="3.83203125" style="21" bestFit="1" customWidth="1"/>
    <col min="776" max="776" width="28.6640625" style="21" customWidth="1"/>
    <col min="777" max="777" width="21.5" style="21" customWidth="1"/>
    <col min="778" max="778" width="16" style="21" bestFit="1" customWidth="1"/>
    <col min="779" max="779" width="13.6640625" style="21" customWidth="1"/>
    <col min="780" max="780" width="3.83203125" style="21" bestFit="1" customWidth="1"/>
    <col min="781" max="781" width="47.33203125" style="21" customWidth="1"/>
    <col min="782" max="782" width="19.5" style="21" customWidth="1"/>
    <col min="783" max="783" width="14.5" style="21" bestFit="1" customWidth="1"/>
    <col min="784" max="784" width="13.6640625" style="21" customWidth="1"/>
    <col min="785" max="785" width="3.83203125" style="21" bestFit="1" customWidth="1"/>
    <col min="786" max="786" width="43.5" style="21" bestFit="1" customWidth="1"/>
    <col min="787" max="787" width="13.6640625" style="21" customWidth="1"/>
    <col min="788" max="788" width="14.5" style="21" bestFit="1" customWidth="1"/>
    <col min="789" max="789" width="13.6640625" style="21" customWidth="1"/>
    <col min="790" max="790" width="3.83203125" style="21" bestFit="1" customWidth="1"/>
    <col min="791" max="791" width="21" style="21" bestFit="1" customWidth="1"/>
    <col min="792" max="792" width="13.83203125" style="21" customWidth="1"/>
    <col min="793" max="793" width="17.1640625" style="21" customWidth="1"/>
    <col min="794" max="794" width="13.6640625" style="21" customWidth="1"/>
    <col min="795" max="795" width="3.83203125" style="21" bestFit="1" customWidth="1"/>
    <col min="796" max="796" width="21" style="21" bestFit="1" customWidth="1"/>
    <col min="797" max="797" width="23.33203125" style="21" customWidth="1"/>
    <col min="798" max="798" width="17.1640625" style="21" customWidth="1"/>
    <col min="799" max="799" width="13.6640625" style="21" customWidth="1"/>
    <col min="800" max="1024" width="9.1640625" style="21"/>
    <col min="1025" max="1025" width="1.6640625" style="21" customWidth="1"/>
    <col min="1026" max="1026" width="3.83203125" style="21" customWidth="1"/>
    <col min="1027" max="1027" width="28.6640625" style="21" customWidth="1"/>
    <col min="1028" max="1028" width="21.5" style="21" customWidth="1"/>
    <col min="1029" max="1029" width="14.5" style="21" bestFit="1" customWidth="1"/>
    <col min="1030" max="1030" width="13.6640625" style="21" customWidth="1"/>
    <col min="1031" max="1031" width="3.83203125" style="21" bestFit="1" customWidth="1"/>
    <col min="1032" max="1032" width="28.6640625" style="21" customWidth="1"/>
    <col min="1033" max="1033" width="21.5" style="21" customWidth="1"/>
    <col min="1034" max="1034" width="16" style="21" bestFit="1" customWidth="1"/>
    <col min="1035" max="1035" width="13.6640625" style="21" customWidth="1"/>
    <col min="1036" max="1036" width="3.83203125" style="21" bestFit="1" customWidth="1"/>
    <col min="1037" max="1037" width="47.33203125" style="21" customWidth="1"/>
    <col min="1038" max="1038" width="19.5" style="21" customWidth="1"/>
    <col min="1039" max="1039" width="14.5" style="21" bestFit="1" customWidth="1"/>
    <col min="1040" max="1040" width="13.6640625" style="21" customWidth="1"/>
    <col min="1041" max="1041" width="3.83203125" style="21" bestFit="1" customWidth="1"/>
    <col min="1042" max="1042" width="43.5" style="21" bestFit="1" customWidth="1"/>
    <col min="1043" max="1043" width="13.6640625" style="21" customWidth="1"/>
    <col min="1044" max="1044" width="14.5" style="21" bestFit="1" customWidth="1"/>
    <col min="1045" max="1045" width="13.6640625" style="21" customWidth="1"/>
    <col min="1046" max="1046" width="3.83203125" style="21" bestFit="1" customWidth="1"/>
    <col min="1047" max="1047" width="21" style="21" bestFit="1" customWidth="1"/>
    <col min="1048" max="1048" width="13.83203125" style="21" customWidth="1"/>
    <col min="1049" max="1049" width="17.1640625" style="21" customWidth="1"/>
    <col min="1050" max="1050" width="13.6640625" style="21" customWidth="1"/>
    <col min="1051" max="1051" width="3.83203125" style="21" bestFit="1" customWidth="1"/>
    <col min="1052" max="1052" width="21" style="21" bestFit="1" customWidth="1"/>
    <col min="1053" max="1053" width="23.33203125" style="21" customWidth="1"/>
    <col min="1054" max="1054" width="17.1640625" style="21" customWidth="1"/>
    <col min="1055" max="1055" width="13.6640625" style="21" customWidth="1"/>
    <col min="1056" max="1280" width="9.1640625" style="21"/>
    <col min="1281" max="1281" width="1.6640625" style="21" customWidth="1"/>
    <col min="1282" max="1282" width="3.83203125" style="21" customWidth="1"/>
    <col min="1283" max="1283" width="28.6640625" style="21" customWidth="1"/>
    <col min="1284" max="1284" width="21.5" style="21" customWidth="1"/>
    <col min="1285" max="1285" width="14.5" style="21" bestFit="1" customWidth="1"/>
    <col min="1286" max="1286" width="13.6640625" style="21" customWidth="1"/>
    <col min="1287" max="1287" width="3.83203125" style="21" bestFit="1" customWidth="1"/>
    <col min="1288" max="1288" width="28.6640625" style="21" customWidth="1"/>
    <col min="1289" max="1289" width="21.5" style="21" customWidth="1"/>
    <col min="1290" max="1290" width="16" style="21" bestFit="1" customWidth="1"/>
    <col min="1291" max="1291" width="13.6640625" style="21" customWidth="1"/>
    <col min="1292" max="1292" width="3.83203125" style="21" bestFit="1" customWidth="1"/>
    <col min="1293" max="1293" width="47.33203125" style="21" customWidth="1"/>
    <col min="1294" max="1294" width="19.5" style="21" customWidth="1"/>
    <col min="1295" max="1295" width="14.5" style="21" bestFit="1" customWidth="1"/>
    <col min="1296" max="1296" width="13.6640625" style="21" customWidth="1"/>
    <col min="1297" max="1297" width="3.83203125" style="21" bestFit="1" customWidth="1"/>
    <col min="1298" max="1298" width="43.5" style="21" bestFit="1" customWidth="1"/>
    <col min="1299" max="1299" width="13.6640625" style="21" customWidth="1"/>
    <col min="1300" max="1300" width="14.5" style="21" bestFit="1" customWidth="1"/>
    <col min="1301" max="1301" width="13.6640625" style="21" customWidth="1"/>
    <col min="1302" max="1302" width="3.83203125" style="21" bestFit="1" customWidth="1"/>
    <col min="1303" max="1303" width="21" style="21" bestFit="1" customWidth="1"/>
    <col min="1304" max="1304" width="13.83203125" style="21" customWidth="1"/>
    <col min="1305" max="1305" width="17.1640625" style="21" customWidth="1"/>
    <col min="1306" max="1306" width="13.6640625" style="21" customWidth="1"/>
    <col min="1307" max="1307" width="3.83203125" style="21" bestFit="1" customWidth="1"/>
    <col min="1308" max="1308" width="21" style="21" bestFit="1" customWidth="1"/>
    <col min="1309" max="1309" width="23.33203125" style="21" customWidth="1"/>
    <col min="1310" max="1310" width="17.1640625" style="21" customWidth="1"/>
    <col min="1311" max="1311" width="13.6640625" style="21" customWidth="1"/>
    <col min="1312" max="1536" width="9.1640625" style="21"/>
    <col min="1537" max="1537" width="1.6640625" style="21" customWidth="1"/>
    <col min="1538" max="1538" width="3.83203125" style="21" customWidth="1"/>
    <col min="1539" max="1539" width="28.6640625" style="21" customWidth="1"/>
    <col min="1540" max="1540" width="21.5" style="21" customWidth="1"/>
    <col min="1541" max="1541" width="14.5" style="21" bestFit="1" customWidth="1"/>
    <col min="1542" max="1542" width="13.6640625" style="21" customWidth="1"/>
    <col min="1543" max="1543" width="3.83203125" style="21" bestFit="1" customWidth="1"/>
    <col min="1544" max="1544" width="28.6640625" style="21" customWidth="1"/>
    <col min="1545" max="1545" width="21.5" style="21" customWidth="1"/>
    <col min="1546" max="1546" width="16" style="21" bestFit="1" customWidth="1"/>
    <col min="1547" max="1547" width="13.6640625" style="21" customWidth="1"/>
    <col min="1548" max="1548" width="3.83203125" style="21" bestFit="1" customWidth="1"/>
    <col min="1549" max="1549" width="47.33203125" style="21" customWidth="1"/>
    <col min="1550" max="1550" width="19.5" style="21" customWidth="1"/>
    <col min="1551" max="1551" width="14.5" style="21" bestFit="1" customWidth="1"/>
    <col min="1552" max="1552" width="13.6640625" style="21" customWidth="1"/>
    <col min="1553" max="1553" width="3.83203125" style="21" bestFit="1" customWidth="1"/>
    <col min="1554" max="1554" width="43.5" style="21" bestFit="1" customWidth="1"/>
    <col min="1555" max="1555" width="13.6640625" style="21" customWidth="1"/>
    <col min="1556" max="1556" width="14.5" style="21" bestFit="1" customWidth="1"/>
    <col min="1557" max="1557" width="13.6640625" style="21" customWidth="1"/>
    <col min="1558" max="1558" width="3.83203125" style="21" bestFit="1" customWidth="1"/>
    <col min="1559" max="1559" width="21" style="21" bestFit="1" customWidth="1"/>
    <col min="1560" max="1560" width="13.83203125" style="21" customWidth="1"/>
    <col min="1561" max="1561" width="17.1640625" style="21" customWidth="1"/>
    <col min="1562" max="1562" width="13.6640625" style="21" customWidth="1"/>
    <col min="1563" max="1563" width="3.83203125" style="21" bestFit="1" customWidth="1"/>
    <col min="1564" max="1564" width="21" style="21" bestFit="1" customWidth="1"/>
    <col min="1565" max="1565" width="23.33203125" style="21" customWidth="1"/>
    <col min="1566" max="1566" width="17.1640625" style="21" customWidth="1"/>
    <col min="1567" max="1567" width="13.6640625" style="21" customWidth="1"/>
    <col min="1568" max="1792" width="9.1640625" style="21"/>
    <col min="1793" max="1793" width="1.6640625" style="21" customWidth="1"/>
    <col min="1794" max="1794" width="3.83203125" style="21" customWidth="1"/>
    <col min="1795" max="1795" width="28.6640625" style="21" customWidth="1"/>
    <col min="1796" max="1796" width="21.5" style="21" customWidth="1"/>
    <col min="1797" max="1797" width="14.5" style="21" bestFit="1" customWidth="1"/>
    <col min="1798" max="1798" width="13.6640625" style="21" customWidth="1"/>
    <col min="1799" max="1799" width="3.83203125" style="21" bestFit="1" customWidth="1"/>
    <col min="1800" max="1800" width="28.6640625" style="21" customWidth="1"/>
    <col min="1801" max="1801" width="21.5" style="21" customWidth="1"/>
    <col min="1802" max="1802" width="16" style="21" bestFit="1" customWidth="1"/>
    <col min="1803" max="1803" width="13.6640625" style="21" customWidth="1"/>
    <col min="1804" max="1804" width="3.83203125" style="21" bestFit="1" customWidth="1"/>
    <col min="1805" max="1805" width="47.33203125" style="21" customWidth="1"/>
    <col min="1806" max="1806" width="19.5" style="21" customWidth="1"/>
    <col min="1807" max="1807" width="14.5" style="21" bestFit="1" customWidth="1"/>
    <col min="1808" max="1808" width="13.6640625" style="21" customWidth="1"/>
    <col min="1809" max="1809" width="3.83203125" style="21" bestFit="1" customWidth="1"/>
    <col min="1810" max="1810" width="43.5" style="21" bestFit="1" customWidth="1"/>
    <col min="1811" max="1811" width="13.6640625" style="21" customWidth="1"/>
    <col min="1812" max="1812" width="14.5" style="21" bestFit="1" customWidth="1"/>
    <col min="1813" max="1813" width="13.6640625" style="21" customWidth="1"/>
    <col min="1814" max="1814" width="3.83203125" style="21" bestFit="1" customWidth="1"/>
    <col min="1815" max="1815" width="21" style="21" bestFit="1" customWidth="1"/>
    <col min="1816" max="1816" width="13.83203125" style="21" customWidth="1"/>
    <col min="1817" max="1817" width="17.1640625" style="21" customWidth="1"/>
    <col min="1818" max="1818" width="13.6640625" style="21" customWidth="1"/>
    <col min="1819" max="1819" width="3.83203125" style="21" bestFit="1" customWidth="1"/>
    <col min="1820" max="1820" width="21" style="21" bestFit="1" customWidth="1"/>
    <col min="1821" max="1821" width="23.33203125" style="21" customWidth="1"/>
    <col min="1822" max="1822" width="17.1640625" style="21" customWidth="1"/>
    <col min="1823" max="1823" width="13.6640625" style="21" customWidth="1"/>
    <col min="1824" max="2048" width="9.1640625" style="21"/>
    <col min="2049" max="2049" width="1.6640625" style="21" customWidth="1"/>
    <col min="2050" max="2050" width="3.83203125" style="21" customWidth="1"/>
    <col min="2051" max="2051" width="28.6640625" style="21" customWidth="1"/>
    <col min="2052" max="2052" width="21.5" style="21" customWidth="1"/>
    <col min="2053" max="2053" width="14.5" style="21" bestFit="1" customWidth="1"/>
    <col min="2054" max="2054" width="13.6640625" style="21" customWidth="1"/>
    <col min="2055" max="2055" width="3.83203125" style="21" bestFit="1" customWidth="1"/>
    <col min="2056" max="2056" width="28.6640625" style="21" customWidth="1"/>
    <col min="2057" max="2057" width="21.5" style="21" customWidth="1"/>
    <col min="2058" max="2058" width="16" style="21" bestFit="1" customWidth="1"/>
    <col min="2059" max="2059" width="13.6640625" style="21" customWidth="1"/>
    <col min="2060" max="2060" width="3.83203125" style="21" bestFit="1" customWidth="1"/>
    <col min="2061" max="2061" width="47.33203125" style="21" customWidth="1"/>
    <col min="2062" max="2062" width="19.5" style="21" customWidth="1"/>
    <col min="2063" max="2063" width="14.5" style="21" bestFit="1" customWidth="1"/>
    <col min="2064" max="2064" width="13.6640625" style="21" customWidth="1"/>
    <col min="2065" max="2065" width="3.83203125" style="21" bestFit="1" customWidth="1"/>
    <col min="2066" max="2066" width="43.5" style="21" bestFit="1" customWidth="1"/>
    <col min="2067" max="2067" width="13.6640625" style="21" customWidth="1"/>
    <col min="2068" max="2068" width="14.5" style="21" bestFit="1" customWidth="1"/>
    <col min="2069" max="2069" width="13.6640625" style="21" customWidth="1"/>
    <col min="2070" max="2070" width="3.83203125" style="21" bestFit="1" customWidth="1"/>
    <col min="2071" max="2071" width="21" style="21" bestFit="1" customWidth="1"/>
    <col min="2072" max="2072" width="13.83203125" style="21" customWidth="1"/>
    <col min="2073" max="2073" width="17.1640625" style="21" customWidth="1"/>
    <col min="2074" max="2074" width="13.6640625" style="21" customWidth="1"/>
    <col min="2075" max="2075" width="3.83203125" style="21" bestFit="1" customWidth="1"/>
    <col min="2076" max="2076" width="21" style="21" bestFit="1" customWidth="1"/>
    <col min="2077" max="2077" width="23.33203125" style="21" customWidth="1"/>
    <col min="2078" max="2078" width="17.1640625" style="21" customWidth="1"/>
    <col min="2079" max="2079" width="13.6640625" style="21" customWidth="1"/>
    <col min="2080" max="2304" width="9.1640625" style="21"/>
    <col min="2305" max="2305" width="1.6640625" style="21" customWidth="1"/>
    <col min="2306" max="2306" width="3.83203125" style="21" customWidth="1"/>
    <col min="2307" max="2307" width="28.6640625" style="21" customWidth="1"/>
    <col min="2308" max="2308" width="21.5" style="21" customWidth="1"/>
    <col min="2309" max="2309" width="14.5" style="21" bestFit="1" customWidth="1"/>
    <col min="2310" max="2310" width="13.6640625" style="21" customWidth="1"/>
    <col min="2311" max="2311" width="3.83203125" style="21" bestFit="1" customWidth="1"/>
    <col min="2312" max="2312" width="28.6640625" style="21" customWidth="1"/>
    <col min="2313" max="2313" width="21.5" style="21" customWidth="1"/>
    <col min="2314" max="2314" width="16" style="21" bestFit="1" customWidth="1"/>
    <col min="2315" max="2315" width="13.6640625" style="21" customWidth="1"/>
    <col min="2316" max="2316" width="3.83203125" style="21" bestFit="1" customWidth="1"/>
    <col min="2317" max="2317" width="47.33203125" style="21" customWidth="1"/>
    <col min="2318" max="2318" width="19.5" style="21" customWidth="1"/>
    <col min="2319" max="2319" width="14.5" style="21" bestFit="1" customWidth="1"/>
    <col min="2320" max="2320" width="13.6640625" style="21" customWidth="1"/>
    <col min="2321" max="2321" width="3.83203125" style="21" bestFit="1" customWidth="1"/>
    <col min="2322" max="2322" width="43.5" style="21" bestFit="1" customWidth="1"/>
    <col min="2323" max="2323" width="13.6640625" style="21" customWidth="1"/>
    <col min="2324" max="2324" width="14.5" style="21" bestFit="1" customWidth="1"/>
    <col min="2325" max="2325" width="13.6640625" style="21" customWidth="1"/>
    <col min="2326" max="2326" width="3.83203125" style="21" bestFit="1" customWidth="1"/>
    <col min="2327" max="2327" width="21" style="21" bestFit="1" customWidth="1"/>
    <col min="2328" max="2328" width="13.83203125" style="21" customWidth="1"/>
    <col min="2329" max="2329" width="17.1640625" style="21" customWidth="1"/>
    <col min="2330" max="2330" width="13.6640625" style="21" customWidth="1"/>
    <col min="2331" max="2331" width="3.83203125" style="21" bestFit="1" customWidth="1"/>
    <col min="2332" max="2332" width="21" style="21" bestFit="1" customWidth="1"/>
    <col min="2333" max="2333" width="23.33203125" style="21" customWidth="1"/>
    <col min="2334" max="2334" width="17.1640625" style="21" customWidth="1"/>
    <col min="2335" max="2335" width="13.6640625" style="21" customWidth="1"/>
    <col min="2336" max="2560" width="9.1640625" style="21"/>
    <col min="2561" max="2561" width="1.6640625" style="21" customWidth="1"/>
    <col min="2562" max="2562" width="3.83203125" style="21" customWidth="1"/>
    <col min="2563" max="2563" width="28.6640625" style="21" customWidth="1"/>
    <col min="2564" max="2564" width="21.5" style="21" customWidth="1"/>
    <col min="2565" max="2565" width="14.5" style="21" bestFit="1" customWidth="1"/>
    <col min="2566" max="2566" width="13.6640625" style="21" customWidth="1"/>
    <col min="2567" max="2567" width="3.83203125" style="21" bestFit="1" customWidth="1"/>
    <col min="2568" max="2568" width="28.6640625" style="21" customWidth="1"/>
    <col min="2569" max="2569" width="21.5" style="21" customWidth="1"/>
    <col min="2570" max="2570" width="16" style="21" bestFit="1" customWidth="1"/>
    <col min="2571" max="2571" width="13.6640625" style="21" customWidth="1"/>
    <col min="2572" max="2572" width="3.83203125" style="21" bestFit="1" customWidth="1"/>
    <col min="2573" max="2573" width="47.33203125" style="21" customWidth="1"/>
    <col min="2574" max="2574" width="19.5" style="21" customWidth="1"/>
    <col min="2575" max="2575" width="14.5" style="21" bestFit="1" customWidth="1"/>
    <col min="2576" max="2576" width="13.6640625" style="21" customWidth="1"/>
    <col min="2577" max="2577" width="3.83203125" style="21" bestFit="1" customWidth="1"/>
    <col min="2578" max="2578" width="43.5" style="21" bestFit="1" customWidth="1"/>
    <col min="2579" max="2579" width="13.6640625" style="21" customWidth="1"/>
    <col min="2580" max="2580" width="14.5" style="21" bestFit="1" customWidth="1"/>
    <col min="2581" max="2581" width="13.6640625" style="21" customWidth="1"/>
    <col min="2582" max="2582" width="3.83203125" style="21" bestFit="1" customWidth="1"/>
    <col min="2583" max="2583" width="21" style="21" bestFit="1" customWidth="1"/>
    <col min="2584" max="2584" width="13.83203125" style="21" customWidth="1"/>
    <col min="2585" max="2585" width="17.1640625" style="21" customWidth="1"/>
    <col min="2586" max="2586" width="13.6640625" style="21" customWidth="1"/>
    <col min="2587" max="2587" width="3.83203125" style="21" bestFit="1" customWidth="1"/>
    <col min="2588" max="2588" width="21" style="21" bestFit="1" customWidth="1"/>
    <col min="2589" max="2589" width="23.33203125" style="21" customWidth="1"/>
    <col min="2590" max="2590" width="17.1640625" style="21" customWidth="1"/>
    <col min="2591" max="2591" width="13.6640625" style="21" customWidth="1"/>
    <col min="2592" max="2816" width="9.1640625" style="21"/>
    <col min="2817" max="2817" width="1.6640625" style="21" customWidth="1"/>
    <col min="2818" max="2818" width="3.83203125" style="21" customWidth="1"/>
    <col min="2819" max="2819" width="28.6640625" style="21" customWidth="1"/>
    <col min="2820" max="2820" width="21.5" style="21" customWidth="1"/>
    <col min="2821" max="2821" width="14.5" style="21" bestFit="1" customWidth="1"/>
    <col min="2822" max="2822" width="13.6640625" style="21" customWidth="1"/>
    <col min="2823" max="2823" width="3.83203125" style="21" bestFit="1" customWidth="1"/>
    <col min="2824" max="2824" width="28.6640625" style="21" customWidth="1"/>
    <col min="2825" max="2825" width="21.5" style="21" customWidth="1"/>
    <col min="2826" max="2826" width="16" style="21" bestFit="1" customWidth="1"/>
    <col min="2827" max="2827" width="13.6640625" style="21" customWidth="1"/>
    <col min="2828" max="2828" width="3.83203125" style="21" bestFit="1" customWidth="1"/>
    <col min="2829" max="2829" width="47.33203125" style="21" customWidth="1"/>
    <col min="2830" max="2830" width="19.5" style="21" customWidth="1"/>
    <col min="2831" max="2831" width="14.5" style="21" bestFit="1" customWidth="1"/>
    <col min="2832" max="2832" width="13.6640625" style="21" customWidth="1"/>
    <col min="2833" max="2833" width="3.83203125" style="21" bestFit="1" customWidth="1"/>
    <col min="2834" max="2834" width="43.5" style="21" bestFit="1" customWidth="1"/>
    <col min="2835" max="2835" width="13.6640625" style="21" customWidth="1"/>
    <col min="2836" max="2836" width="14.5" style="21" bestFit="1" customWidth="1"/>
    <col min="2837" max="2837" width="13.6640625" style="21" customWidth="1"/>
    <col min="2838" max="2838" width="3.83203125" style="21" bestFit="1" customWidth="1"/>
    <col min="2839" max="2839" width="21" style="21" bestFit="1" customWidth="1"/>
    <col min="2840" max="2840" width="13.83203125" style="21" customWidth="1"/>
    <col min="2841" max="2841" width="17.1640625" style="21" customWidth="1"/>
    <col min="2842" max="2842" width="13.6640625" style="21" customWidth="1"/>
    <col min="2843" max="2843" width="3.83203125" style="21" bestFit="1" customWidth="1"/>
    <col min="2844" max="2844" width="21" style="21" bestFit="1" customWidth="1"/>
    <col min="2845" max="2845" width="23.33203125" style="21" customWidth="1"/>
    <col min="2846" max="2846" width="17.1640625" style="21" customWidth="1"/>
    <col min="2847" max="2847" width="13.6640625" style="21" customWidth="1"/>
    <col min="2848" max="3072" width="9.1640625" style="21"/>
    <col min="3073" max="3073" width="1.6640625" style="21" customWidth="1"/>
    <col min="3074" max="3074" width="3.83203125" style="21" customWidth="1"/>
    <col min="3075" max="3075" width="28.6640625" style="21" customWidth="1"/>
    <col min="3076" max="3076" width="21.5" style="21" customWidth="1"/>
    <col min="3077" max="3077" width="14.5" style="21" bestFit="1" customWidth="1"/>
    <col min="3078" max="3078" width="13.6640625" style="21" customWidth="1"/>
    <col min="3079" max="3079" width="3.83203125" style="21" bestFit="1" customWidth="1"/>
    <col min="3080" max="3080" width="28.6640625" style="21" customWidth="1"/>
    <col min="3081" max="3081" width="21.5" style="21" customWidth="1"/>
    <col min="3082" max="3082" width="16" style="21" bestFit="1" customWidth="1"/>
    <col min="3083" max="3083" width="13.6640625" style="21" customWidth="1"/>
    <col min="3084" max="3084" width="3.83203125" style="21" bestFit="1" customWidth="1"/>
    <col min="3085" max="3085" width="47.33203125" style="21" customWidth="1"/>
    <col min="3086" max="3086" width="19.5" style="21" customWidth="1"/>
    <col min="3087" max="3087" width="14.5" style="21" bestFit="1" customWidth="1"/>
    <col min="3088" max="3088" width="13.6640625" style="21" customWidth="1"/>
    <col min="3089" max="3089" width="3.83203125" style="21" bestFit="1" customWidth="1"/>
    <col min="3090" max="3090" width="43.5" style="21" bestFit="1" customWidth="1"/>
    <col min="3091" max="3091" width="13.6640625" style="21" customWidth="1"/>
    <col min="3092" max="3092" width="14.5" style="21" bestFit="1" customWidth="1"/>
    <col min="3093" max="3093" width="13.6640625" style="21" customWidth="1"/>
    <col min="3094" max="3094" width="3.83203125" style="21" bestFit="1" customWidth="1"/>
    <col min="3095" max="3095" width="21" style="21" bestFit="1" customWidth="1"/>
    <col min="3096" max="3096" width="13.83203125" style="21" customWidth="1"/>
    <col min="3097" max="3097" width="17.1640625" style="21" customWidth="1"/>
    <col min="3098" max="3098" width="13.6640625" style="21" customWidth="1"/>
    <col min="3099" max="3099" width="3.83203125" style="21" bestFit="1" customWidth="1"/>
    <col min="3100" max="3100" width="21" style="21" bestFit="1" customWidth="1"/>
    <col min="3101" max="3101" width="23.33203125" style="21" customWidth="1"/>
    <col min="3102" max="3102" width="17.1640625" style="21" customWidth="1"/>
    <col min="3103" max="3103" width="13.6640625" style="21" customWidth="1"/>
    <col min="3104" max="3328" width="9.1640625" style="21"/>
    <col min="3329" max="3329" width="1.6640625" style="21" customWidth="1"/>
    <col min="3330" max="3330" width="3.83203125" style="21" customWidth="1"/>
    <col min="3331" max="3331" width="28.6640625" style="21" customWidth="1"/>
    <col min="3332" max="3332" width="21.5" style="21" customWidth="1"/>
    <col min="3333" max="3333" width="14.5" style="21" bestFit="1" customWidth="1"/>
    <col min="3334" max="3334" width="13.6640625" style="21" customWidth="1"/>
    <col min="3335" max="3335" width="3.83203125" style="21" bestFit="1" customWidth="1"/>
    <col min="3336" max="3336" width="28.6640625" style="21" customWidth="1"/>
    <col min="3337" max="3337" width="21.5" style="21" customWidth="1"/>
    <col min="3338" max="3338" width="16" style="21" bestFit="1" customWidth="1"/>
    <col min="3339" max="3339" width="13.6640625" style="21" customWidth="1"/>
    <col min="3340" max="3340" width="3.83203125" style="21" bestFit="1" customWidth="1"/>
    <col min="3341" max="3341" width="47.33203125" style="21" customWidth="1"/>
    <col min="3342" max="3342" width="19.5" style="21" customWidth="1"/>
    <col min="3343" max="3343" width="14.5" style="21" bestFit="1" customWidth="1"/>
    <col min="3344" max="3344" width="13.6640625" style="21" customWidth="1"/>
    <col min="3345" max="3345" width="3.83203125" style="21" bestFit="1" customWidth="1"/>
    <col min="3346" max="3346" width="43.5" style="21" bestFit="1" customWidth="1"/>
    <col min="3347" max="3347" width="13.6640625" style="21" customWidth="1"/>
    <col min="3348" max="3348" width="14.5" style="21" bestFit="1" customWidth="1"/>
    <col min="3349" max="3349" width="13.6640625" style="21" customWidth="1"/>
    <col min="3350" max="3350" width="3.83203125" style="21" bestFit="1" customWidth="1"/>
    <col min="3351" max="3351" width="21" style="21" bestFit="1" customWidth="1"/>
    <col min="3352" max="3352" width="13.83203125" style="21" customWidth="1"/>
    <col min="3353" max="3353" width="17.1640625" style="21" customWidth="1"/>
    <col min="3354" max="3354" width="13.6640625" style="21" customWidth="1"/>
    <col min="3355" max="3355" width="3.83203125" style="21" bestFit="1" customWidth="1"/>
    <col min="3356" max="3356" width="21" style="21" bestFit="1" customWidth="1"/>
    <col min="3357" max="3357" width="23.33203125" style="21" customWidth="1"/>
    <col min="3358" max="3358" width="17.1640625" style="21" customWidth="1"/>
    <col min="3359" max="3359" width="13.6640625" style="21" customWidth="1"/>
    <col min="3360" max="3584" width="9.1640625" style="21"/>
    <col min="3585" max="3585" width="1.6640625" style="21" customWidth="1"/>
    <col min="3586" max="3586" width="3.83203125" style="21" customWidth="1"/>
    <col min="3587" max="3587" width="28.6640625" style="21" customWidth="1"/>
    <col min="3588" max="3588" width="21.5" style="21" customWidth="1"/>
    <col min="3589" max="3589" width="14.5" style="21" bestFit="1" customWidth="1"/>
    <col min="3590" max="3590" width="13.6640625" style="21" customWidth="1"/>
    <col min="3591" max="3591" width="3.83203125" style="21" bestFit="1" customWidth="1"/>
    <col min="3592" max="3592" width="28.6640625" style="21" customWidth="1"/>
    <col min="3593" max="3593" width="21.5" style="21" customWidth="1"/>
    <col min="3594" max="3594" width="16" style="21" bestFit="1" customWidth="1"/>
    <col min="3595" max="3595" width="13.6640625" style="21" customWidth="1"/>
    <col min="3596" max="3596" width="3.83203125" style="21" bestFit="1" customWidth="1"/>
    <col min="3597" max="3597" width="47.33203125" style="21" customWidth="1"/>
    <col min="3598" max="3598" width="19.5" style="21" customWidth="1"/>
    <col min="3599" max="3599" width="14.5" style="21" bestFit="1" customWidth="1"/>
    <col min="3600" max="3600" width="13.6640625" style="21" customWidth="1"/>
    <col min="3601" max="3601" width="3.83203125" style="21" bestFit="1" customWidth="1"/>
    <col min="3602" max="3602" width="43.5" style="21" bestFit="1" customWidth="1"/>
    <col min="3603" max="3603" width="13.6640625" style="21" customWidth="1"/>
    <col min="3604" max="3604" width="14.5" style="21" bestFit="1" customWidth="1"/>
    <col min="3605" max="3605" width="13.6640625" style="21" customWidth="1"/>
    <col min="3606" max="3606" width="3.83203125" style="21" bestFit="1" customWidth="1"/>
    <col min="3607" max="3607" width="21" style="21" bestFit="1" customWidth="1"/>
    <col min="3608" max="3608" width="13.83203125" style="21" customWidth="1"/>
    <col min="3609" max="3609" width="17.1640625" style="21" customWidth="1"/>
    <col min="3610" max="3610" width="13.6640625" style="21" customWidth="1"/>
    <col min="3611" max="3611" width="3.83203125" style="21" bestFit="1" customWidth="1"/>
    <col min="3612" max="3612" width="21" style="21" bestFit="1" customWidth="1"/>
    <col min="3613" max="3613" width="23.33203125" style="21" customWidth="1"/>
    <col min="3614" max="3614" width="17.1640625" style="21" customWidth="1"/>
    <col min="3615" max="3615" width="13.6640625" style="21" customWidth="1"/>
    <col min="3616" max="3840" width="9.1640625" style="21"/>
    <col min="3841" max="3841" width="1.6640625" style="21" customWidth="1"/>
    <col min="3842" max="3842" width="3.83203125" style="21" customWidth="1"/>
    <col min="3843" max="3843" width="28.6640625" style="21" customWidth="1"/>
    <col min="3844" max="3844" width="21.5" style="21" customWidth="1"/>
    <col min="3845" max="3845" width="14.5" style="21" bestFit="1" customWidth="1"/>
    <col min="3846" max="3846" width="13.6640625" style="21" customWidth="1"/>
    <col min="3847" max="3847" width="3.83203125" style="21" bestFit="1" customWidth="1"/>
    <col min="3848" max="3848" width="28.6640625" style="21" customWidth="1"/>
    <col min="3849" max="3849" width="21.5" style="21" customWidth="1"/>
    <col min="3850" max="3850" width="16" style="21" bestFit="1" customWidth="1"/>
    <col min="3851" max="3851" width="13.6640625" style="21" customWidth="1"/>
    <col min="3852" max="3852" width="3.83203125" style="21" bestFit="1" customWidth="1"/>
    <col min="3853" max="3853" width="47.33203125" style="21" customWidth="1"/>
    <col min="3854" max="3854" width="19.5" style="21" customWidth="1"/>
    <col min="3855" max="3855" width="14.5" style="21" bestFit="1" customWidth="1"/>
    <col min="3856" max="3856" width="13.6640625" style="21" customWidth="1"/>
    <col min="3857" max="3857" width="3.83203125" style="21" bestFit="1" customWidth="1"/>
    <col min="3858" max="3858" width="43.5" style="21" bestFit="1" customWidth="1"/>
    <col min="3859" max="3859" width="13.6640625" style="21" customWidth="1"/>
    <col min="3860" max="3860" width="14.5" style="21" bestFit="1" customWidth="1"/>
    <col min="3861" max="3861" width="13.6640625" style="21" customWidth="1"/>
    <col min="3862" max="3862" width="3.83203125" style="21" bestFit="1" customWidth="1"/>
    <col min="3863" max="3863" width="21" style="21" bestFit="1" customWidth="1"/>
    <col min="3864" max="3864" width="13.83203125" style="21" customWidth="1"/>
    <col min="3865" max="3865" width="17.1640625" style="21" customWidth="1"/>
    <col min="3866" max="3866" width="13.6640625" style="21" customWidth="1"/>
    <col min="3867" max="3867" width="3.83203125" style="21" bestFit="1" customWidth="1"/>
    <col min="3868" max="3868" width="21" style="21" bestFit="1" customWidth="1"/>
    <col min="3869" max="3869" width="23.33203125" style="21" customWidth="1"/>
    <col min="3870" max="3870" width="17.1640625" style="21" customWidth="1"/>
    <col min="3871" max="3871" width="13.6640625" style="21" customWidth="1"/>
    <col min="3872" max="4096" width="9.1640625" style="21"/>
    <col min="4097" max="4097" width="1.6640625" style="21" customWidth="1"/>
    <col min="4098" max="4098" width="3.83203125" style="21" customWidth="1"/>
    <col min="4099" max="4099" width="28.6640625" style="21" customWidth="1"/>
    <col min="4100" max="4100" width="21.5" style="21" customWidth="1"/>
    <col min="4101" max="4101" width="14.5" style="21" bestFit="1" customWidth="1"/>
    <col min="4102" max="4102" width="13.6640625" style="21" customWidth="1"/>
    <col min="4103" max="4103" width="3.83203125" style="21" bestFit="1" customWidth="1"/>
    <col min="4104" max="4104" width="28.6640625" style="21" customWidth="1"/>
    <col min="4105" max="4105" width="21.5" style="21" customWidth="1"/>
    <col min="4106" max="4106" width="16" style="21" bestFit="1" customWidth="1"/>
    <col min="4107" max="4107" width="13.6640625" style="21" customWidth="1"/>
    <col min="4108" max="4108" width="3.83203125" style="21" bestFit="1" customWidth="1"/>
    <col min="4109" max="4109" width="47.33203125" style="21" customWidth="1"/>
    <col min="4110" max="4110" width="19.5" style="21" customWidth="1"/>
    <col min="4111" max="4111" width="14.5" style="21" bestFit="1" customWidth="1"/>
    <col min="4112" max="4112" width="13.6640625" style="21" customWidth="1"/>
    <col min="4113" max="4113" width="3.83203125" style="21" bestFit="1" customWidth="1"/>
    <col min="4114" max="4114" width="43.5" style="21" bestFit="1" customWidth="1"/>
    <col min="4115" max="4115" width="13.6640625" style="21" customWidth="1"/>
    <col min="4116" max="4116" width="14.5" style="21" bestFit="1" customWidth="1"/>
    <col min="4117" max="4117" width="13.6640625" style="21" customWidth="1"/>
    <col min="4118" max="4118" width="3.83203125" style="21" bestFit="1" customWidth="1"/>
    <col min="4119" max="4119" width="21" style="21" bestFit="1" customWidth="1"/>
    <col min="4120" max="4120" width="13.83203125" style="21" customWidth="1"/>
    <col min="4121" max="4121" width="17.1640625" style="21" customWidth="1"/>
    <col min="4122" max="4122" width="13.6640625" style="21" customWidth="1"/>
    <col min="4123" max="4123" width="3.83203125" style="21" bestFit="1" customWidth="1"/>
    <col min="4124" max="4124" width="21" style="21" bestFit="1" customWidth="1"/>
    <col min="4125" max="4125" width="23.33203125" style="21" customWidth="1"/>
    <col min="4126" max="4126" width="17.1640625" style="21" customWidth="1"/>
    <col min="4127" max="4127" width="13.6640625" style="21" customWidth="1"/>
    <col min="4128" max="4352" width="9.1640625" style="21"/>
    <col min="4353" max="4353" width="1.6640625" style="21" customWidth="1"/>
    <col min="4354" max="4354" width="3.83203125" style="21" customWidth="1"/>
    <col min="4355" max="4355" width="28.6640625" style="21" customWidth="1"/>
    <col min="4356" max="4356" width="21.5" style="21" customWidth="1"/>
    <col min="4357" max="4357" width="14.5" style="21" bestFit="1" customWidth="1"/>
    <col min="4358" max="4358" width="13.6640625" style="21" customWidth="1"/>
    <col min="4359" max="4359" width="3.83203125" style="21" bestFit="1" customWidth="1"/>
    <col min="4360" max="4360" width="28.6640625" style="21" customWidth="1"/>
    <col min="4361" max="4361" width="21.5" style="21" customWidth="1"/>
    <col min="4362" max="4362" width="16" style="21" bestFit="1" customWidth="1"/>
    <col min="4363" max="4363" width="13.6640625" style="21" customWidth="1"/>
    <col min="4364" max="4364" width="3.83203125" style="21" bestFit="1" customWidth="1"/>
    <col min="4365" max="4365" width="47.33203125" style="21" customWidth="1"/>
    <col min="4366" max="4366" width="19.5" style="21" customWidth="1"/>
    <col min="4367" max="4367" width="14.5" style="21" bestFit="1" customWidth="1"/>
    <col min="4368" max="4368" width="13.6640625" style="21" customWidth="1"/>
    <col min="4369" max="4369" width="3.83203125" style="21" bestFit="1" customWidth="1"/>
    <col min="4370" max="4370" width="43.5" style="21" bestFit="1" customWidth="1"/>
    <col min="4371" max="4371" width="13.6640625" style="21" customWidth="1"/>
    <col min="4372" max="4372" width="14.5" style="21" bestFit="1" customWidth="1"/>
    <col min="4373" max="4373" width="13.6640625" style="21" customWidth="1"/>
    <col min="4374" max="4374" width="3.83203125" style="21" bestFit="1" customWidth="1"/>
    <col min="4375" max="4375" width="21" style="21" bestFit="1" customWidth="1"/>
    <col min="4376" max="4376" width="13.83203125" style="21" customWidth="1"/>
    <col min="4377" max="4377" width="17.1640625" style="21" customWidth="1"/>
    <col min="4378" max="4378" width="13.6640625" style="21" customWidth="1"/>
    <col min="4379" max="4379" width="3.83203125" style="21" bestFit="1" customWidth="1"/>
    <col min="4380" max="4380" width="21" style="21" bestFit="1" customWidth="1"/>
    <col min="4381" max="4381" width="23.33203125" style="21" customWidth="1"/>
    <col min="4382" max="4382" width="17.1640625" style="21" customWidth="1"/>
    <col min="4383" max="4383" width="13.6640625" style="21" customWidth="1"/>
    <col min="4384" max="4608" width="9.1640625" style="21"/>
    <col min="4609" max="4609" width="1.6640625" style="21" customWidth="1"/>
    <col min="4610" max="4610" width="3.83203125" style="21" customWidth="1"/>
    <col min="4611" max="4611" width="28.6640625" style="21" customWidth="1"/>
    <col min="4612" max="4612" width="21.5" style="21" customWidth="1"/>
    <col min="4613" max="4613" width="14.5" style="21" bestFit="1" customWidth="1"/>
    <col min="4614" max="4614" width="13.6640625" style="21" customWidth="1"/>
    <col min="4615" max="4615" width="3.83203125" style="21" bestFit="1" customWidth="1"/>
    <col min="4616" max="4616" width="28.6640625" style="21" customWidth="1"/>
    <col min="4617" max="4617" width="21.5" style="21" customWidth="1"/>
    <col min="4618" max="4618" width="16" style="21" bestFit="1" customWidth="1"/>
    <col min="4619" max="4619" width="13.6640625" style="21" customWidth="1"/>
    <col min="4620" max="4620" width="3.83203125" style="21" bestFit="1" customWidth="1"/>
    <col min="4621" max="4621" width="47.33203125" style="21" customWidth="1"/>
    <col min="4622" max="4622" width="19.5" style="21" customWidth="1"/>
    <col min="4623" max="4623" width="14.5" style="21" bestFit="1" customWidth="1"/>
    <col min="4624" max="4624" width="13.6640625" style="21" customWidth="1"/>
    <col min="4625" max="4625" width="3.83203125" style="21" bestFit="1" customWidth="1"/>
    <col min="4626" max="4626" width="43.5" style="21" bestFit="1" customWidth="1"/>
    <col min="4627" max="4627" width="13.6640625" style="21" customWidth="1"/>
    <col min="4628" max="4628" width="14.5" style="21" bestFit="1" customWidth="1"/>
    <col min="4629" max="4629" width="13.6640625" style="21" customWidth="1"/>
    <col min="4630" max="4630" width="3.83203125" style="21" bestFit="1" customWidth="1"/>
    <col min="4631" max="4631" width="21" style="21" bestFit="1" customWidth="1"/>
    <col min="4632" max="4632" width="13.83203125" style="21" customWidth="1"/>
    <col min="4633" max="4633" width="17.1640625" style="21" customWidth="1"/>
    <col min="4634" max="4634" width="13.6640625" style="21" customWidth="1"/>
    <col min="4635" max="4635" width="3.83203125" style="21" bestFit="1" customWidth="1"/>
    <col min="4636" max="4636" width="21" style="21" bestFit="1" customWidth="1"/>
    <col min="4637" max="4637" width="23.33203125" style="21" customWidth="1"/>
    <col min="4638" max="4638" width="17.1640625" style="21" customWidth="1"/>
    <col min="4639" max="4639" width="13.6640625" style="21" customWidth="1"/>
    <col min="4640" max="4864" width="9.1640625" style="21"/>
    <col min="4865" max="4865" width="1.6640625" style="21" customWidth="1"/>
    <col min="4866" max="4866" width="3.83203125" style="21" customWidth="1"/>
    <col min="4867" max="4867" width="28.6640625" style="21" customWidth="1"/>
    <col min="4868" max="4868" width="21.5" style="21" customWidth="1"/>
    <col min="4869" max="4869" width="14.5" style="21" bestFit="1" customWidth="1"/>
    <col min="4870" max="4870" width="13.6640625" style="21" customWidth="1"/>
    <col min="4871" max="4871" width="3.83203125" style="21" bestFit="1" customWidth="1"/>
    <col min="4872" max="4872" width="28.6640625" style="21" customWidth="1"/>
    <col min="4873" max="4873" width="21.5" style="21" customWidth="1"/>
    <col min="4874" max="4874" width="16" style="21" bestFit="1" customWidth="1"/>
    <col min="4875" max="4875" width="13.6640625" style="21" customWidth="1"/>
    <col min="4876" max="4876" width="3.83203125" style="21" bestFit="1" customWidth="1"/>
    <col min="4877" max="4877" width="47.33203125" style="21" customWidth="1"/>
    <col min="4878" max="4878" width="19.5" style="21" customWidth="1"/>
    <col min="4879" max="4879" width="14.5" style="21" bestFit="1" customWidth="1"/>
    <col min="4880" max="4880" width="13.6640625" style="21" customWidth="1"/>
    <col min="4881" max="4881" width="3.83203125" style="21" bestFit="1" customWidth="1"/>
    <col min="4882" max="4882" width="43.5" style="21" bestFit="1" customWidth="1"/>
    <col min="4883" max="4883" width="13.6640625" style="21" customWidth="1"/>
    <col min="4884" max="4884" width="14.5" style="21" bestFit="1" customWidth="1"/>
    <col min="4885" max="4885" width="13.6640625" style="21" customWidth="1"/>
    <col min="4886" max="4886" width="3.83203125" style="21" bestFit="1" customWidth="1"/>
    <col min="4887" max="4887" width="21" style="21" bestFit="1" customWidth="1"/>
    <col min="4888" max="4888" width="13.83203125" style="21" customWidth="1"/>
    <col min="4889" max="4889" width="17.1640625" style="21" customWidth="1"/>
    <col min="4890" max="4890" width="13.6640625" style="21" customWidth="1"/>
    <col min="4891" max="4891" width="3.83203125" style="21" bestFit="1" customWidth="1"/>
    <col min="4892" max="4892" width="21" style="21" bestFit="1" customWidth="1"/>
    <col min="4893" max="4893" width="23.33203125" style="21" customWidth="1"/>
    <col min="4894" max="4894" width="17.1640625" style="21" customWidth="1"/>
    <col min="4895" max="4895" width="13.6640625" style="21" customWidth="1"/>
    <col min="4896" max="5120" width="9.1640625" style="21"/>
    <col min="5121" max="5121" width="1.6640625" style="21" customWidth="1"/>
    <col min="5122" max="5122" width="3.83203125" style="21" customWidth="1"/>
    <col min="5123" max="5123" width="28.6640625" style="21" customWidth="1"/>
    <col min="5124" max="5124" width="21.5" style="21" customWidth="1"/>
    <col min="5125" max="5125" width="14.5" style="21" bestFit="1" customWidth="1"/>
    <col min="5126" max="5126" width="13.6640625" style="21" customWidth="1"/>
    <col min="5127" max="5127" width="3.83203125" style="21" bestFit="1" customWidth="1"/>
    <col min="5128" max="5128" width="28.6640625" style="21" customWidth="1"/>
    <col min="5129" max="5129" width="21.5" style="21" customWidth="1"/>
    <col min="5130" max="5130" width="16" style="21" bestFit="1" customWidth="1"/>
    <col min="5131" max="5131" width="13.6640625" style="21" customWidth="1"/>
    <col min="5132" max="5132" width="3.83203125" style="21" bestFit="1" customWidth="1"/>
    <col min="5133" max="5133" width="47.33203125" style="21" customWidth="1"/>
    <col min="5134" max="5134" width="19.5" style="21" customWidth="1"/>
    <col min="5135" max="5135" width="14.5" style="21" bestFit="1" customWidth="1"/>
    <col min="5136" max="5136" width="13.6640625" style="21" customWidth="1"/>
    <col min="5137" max="5137" width="3.83203125" style="21" bestFit="1" customWidth="1"/>
    <col min="5138" max="5138" width="43.5" style="21" bestFit="1" customWidth="1"/>
    <col min="5139" max="5139" width="13.6640625" style="21" customWidth="1"/>
    <col min="5140" max="5140" width="14.5" style="21" bestFit="1" customWidth="1"/>
    <col min="5141" max="5141" width="13.6640625" style="21" customWidth="1"/>
    <col min="5142" max="5142" width="3.83203125" style="21" bestFit="1" customWidth="1"/>
    <col min="5143" max="5143" width="21" style="21" bestFit="1" customWidth="1"/>
    <col min="5144" max="5144" width="13.83203125" style="21" customWidth="1"/>
    <col min="5145" max="5145" width="17.1640625" style="21" customWidth="1"/>
    <col min="5146" max="5146" width="13.6640625" style="21" customWidth="1"/>
    <col min="5147" max="5147" width="3.83203125" style="21" bestFit="1" customWidth="1"/>
    <col min="5148" max="5148" width="21" style="21" bestFit="1" customWidth="1"/>
    <col min="5149" max="5149" width="23.33203125" style="21" customWidth="1"/>
    <col min="5150" max="5150" width="17.1640625" style="21" customWidth="1"/>
    <col min="5151" max="5151" width="13.6640625" style="21" customWidth="1"/>
    <col min="5152" max="5376" width="9.1640625" style="21"/>
    <col min="5377" max="5377" width="1.6640625" style="21" customWidth="1"/>
    <col min="5378" max="5378" width="3.83203125" style="21" customWidth="1"/>
    <col min="5379" max="5379" width="28.6640625" style="21" customWidth="1"/>
    <col min="5380" max="5380" width="21.5" style="21" customWidth="1"/>
    <col min="5381" max="5381" width="14.5" style="21" bestFit="1" customWidth="1"/>
    <col min="5382" max="5382" width="13.6640625" style="21" customWidth="1"/>
    <col min="5383" max="5383" width="3.83203125" style="21" bestFit="1" customWidth="1"/>
    <col min="5384" max="5384" width="28.6640625" style="21" customWidth="1"/>
    <col min="5385" max="5385" width="21.5" style="21" customWidth="1"/>
    <col min="5386" max="5386" width="16" style="21" bestFit="1" customWidth="1"/>
    <col min="5387" max="5387" width="13.6640625" style="21" customWidth="1"/>
    <col min="5388" max="5388" width="3.83203125" style="21" bestFit="1" customWidth="1"/>
    <col min="5389" max="5389" width="47.33203125" style="21" customWidth="1"/>
    <col min="5390" max="5390" width="19.5" style="21" customWidth="1"/>
    <col min="5391" max="5391" width="14.5" style="21" bestFit="1" customWidth="1"/>
    <col min="5392" max="5392" width="13.6640625" style="21" customWidth="1"/>
    <col min="5393" max="5393" width="3.83203125" style="21" bestFit="1" customWidth="1"/>
    <col min="5394" max="5394" width="43.5" style="21" bestFit="1" customWidth="1"/>
    <col min="5395" max="5395" width="13.6640625" style="21" customWidth="1"/>
    <col min="5396" max="5396" width="14.5" style="21" bestFit="1" customWidth="1"/>
    <col min="5397" max="5397" width="13.6640625" style="21" customWidth="1"/>
    <col min="5398" max="5398" width="3.83203125" style="21" bestFit="1" customWidth="1"/>
    <col min="5399" max="5399" width="21" style="21" bestFit="1" customWidth="1"/>
    <col min="5400" max="5400" width="13.83203125" style="21" customWidth="1"/>
    <col min="5401" max="5401" width="17.1640625" style="21" customWidth="1"/>
    <col min="5402" max="5402" width="13.6640625" style="21" customWidth="1"/>
    <col min="5403" max="5403" width="3.83203125" style="21" bestFit="1" customWidth="1"/>
    <col min="5404" max="5404" width="21" style="21" bestFit="1" customWidth="1"/>
    <col min="5405" max="5405" width="23.33203125" style="21" customWidth="1"/>
    <col min="5406" max="5406" width="17.1640625" style="21" customWidth="1"/>
    <col min="5407" max="5407" width="13.6640625" style="21" customWidth="1"/>
    <col min="5408" max="5632" width="9.1640625" style="21"/>
    <col min="5633" max="5633" width="1.6640625" style="21" customWidth="1"/>
    <col min="5634" max="5634" width="3.83203125" style="21" customWidth="1"/>
    <col min="5635" max="5635" width="28.6640625" style="21" customWidth="1"/>
    <col min="5636" max="5636" width="21.5" style="21" customWidth="1"/>
    <col min="5637" max="5637" width="14.5" style="21" bestFit="1" customWidth="1"/>
    <col min="5638" max="5638" width="13.6640625" style="21" customWidth="1"/>
    <col min="5639" max="5639" width="3.83203125" style="21" bestFit="1" customWidth="1"/>
    <col min="5640" max="5640" width="28.6640625" style="21" customWidth="1"/>
    <col min="5641" max="5641" width="21.5" style="21" customWidth="1"/>
    <col min="5642" max="5642" width="16" style="21" bestFit="1" customWidth="1"/>
    <col min="5643" max="5643" width="13.6640625" style="21" customWidth="1"/>
    <col min="5644" max="5644" width="3.83203125" style="21" bestFit="1" customWidth="1"/>
    <col min="5645" max="5645" width="47.33203125" style="21" customWidth="1"/>
    <col min="5646" max="5646" width="19.5" style="21" customWidth="1"/>
    <col min="5647" max="5647" width="14.5" style="21" bestFit="1" customWidth="1"/>
    <col min="5648" max="5648" width="13.6640625" style="21" customWidth="1"/>
    <col min="5649" max="5649" width="3.83203125" style="21" bestFit="1" customWidth="1"/>
    <col min="5650" max="5650" width="43.5" style="21" bestFit="1" customWidth="1"/>
    <col min="5651" max="5651" width="13.6640625" style="21" customWidth="1"/>
    <col min="5652" max="5652" width="14.5" style="21" bestFit="1" customWidth="1"/>
    <col min="5653" max="5653" width="13.6640625" style="21" customWidth="1"/>
    <col min="5654" max="5654" width="3.83203125" style="21" bestFit="1" customWidth="1"/>
    <col min="5655" max="5655" width="21" style="21" bestFit="1" customWidth="1"/>
    <col min="5656" max="5656" width="13.83203125" style="21" customWidth="1"/>
    <col min="5657" max="5657" width="17.1640625" style="21" customWidth="1"/>
    <col min="5658" max="5658" width="13.6640625" style="21" customWidth="1"/>
    <col min="5659" max="5659" width="3.83203125" style="21" bestFit="1" customWidth="1"/>
    <col min="5660" max="5660" width="21" style="21" bestFit="1" customWidth="1"/>
    <col min="5661" max="5661" width="23.33203125" style="21" customWidth="1"/>
    <col min="5662" max="5662" width="17.1640625" style="21" customWidth="1"/>
    <col min="5663" max="5663" width="13.6640625" style="21" customWidth="1"/>
    <col min="5664" max="5888" width="9.1640625" style="21"/>
    <col min="5889" max="5889" width="1.6640625" style="21" customWidth="1"/>
    <col min="5890" max="5890" width="3.83203125" style="21" customWidth="1"/>
    <col min="5891" max="5891" width="28.6640625" style="21" customWidth="1"/>
    <col min="5892" max="5892" width="21.5" style="21" customWidth="1"/>
    <col min="5893" max="5893" width="14.5" style="21" bestFit="1" customWidth="1"/>
    <col min="5894" max="5894" width="13.6640625" style="21" customWidth="1"/>
    <col min="5895" max="5895" width="3.83203125" style="21" bestFit="1" customWidth="1"/>
    <col min="5896" max="5896" width="28.6640625" style="21" customWidth="1"/>
    <col min="5897" max="5897" width="21.5" style="21" customWidth="1"/>
    <col min="5898" max="5898" width="16" style="21" bestFit="1" customWidth="1"/>
    <col min="5899" max="5899" width="13.6640625" style="21" customWidth="1"/>
    <col min="5900" max="5900" width="3.83203125" style="21" bestFit="1" customWidth="1"/>
    <col min="5901" max="5901" width="47.33203125" style="21" customWidth="1"/>
    <col min="5902" max="5902" width="19.5" style="21" customWidth="1"/>
    <col min="5903" max="5903" width="14.5" style="21" bestFit="1" customWidth="1"/>
    <col min="5904" max="5904" width="13.6640625" style="21" customWidth="1"/>
    <col min="5905" max="5905" width="3.83203125" style="21" bestFit="1" customWidth="1"/>
    <col min="5906" max="5906" width="43.5" style="21" bestFit="1" customWidth="1"/>
    <col min="5907" max="5907" width="13.6640625" style="21" customWidth="1"/>
    <col min="5908" max="5908" width="14.5" style="21" bestFit="1" customWidth="1"/>
    <col min="5909" max="5909" width="13.6640625" style="21" customWidth="1"/>
    <col min="5910" max="5910" width="3.83203125" style="21" bestFit="1" customWidth="1"/>
    <col min="5911" max="5911" width="21" style="21" bestFit="1" customWidth="1"/>
    <col min="5912" max="5912" width="13.83203125" style="21" customWidth="1"/>
    <col min="5913" max="5913" width="17.1640625" style="21" customWidth="1"/>
    <col min="5914" max="5914" width="13.6640625" style="21" customWidth="1"/>
    <col min="5915" max="5915" width="3.83203125" style="21" bestFit="1" customWidth="1"/>
    <col min="5916" max="5916" width="21" style="21" bestFit="1" customWidth="1"/>
    <col min="5917" max="5917" width="23.33203125" style="21" customWidth="1"/>
    <col min="5918" max="5918" width="17.1640625" style="21" customWidth="1"/>
    <col min="5919" max="5919" width="13.6640625" style="21" customWidth="1"/>
    <col min="5920" max="6144" width="9.1640625" style="21"/>
    <col min="6145" max="6145" width="1.6640625" style="21" customWidth="1"/>
    <col min="6146" max="6146" width="3.83203125" style="21" customWidth="1"/>
    <col min="6147" max="6147" width="28.6640625" style="21" customWidth="1"/>
    <col min="6148" max="6148" width="21.5" style="21" customWidth="1"/>
    <col min="6149" max="6149" width="14.5" style="21" bestFit="1" customWidth="1"/>
    <col min="6150" max="6150" width="13.6640625" style="21" customWidth="1"/>
    <col min="6151" max="6151" width="3.83203125" style="21" bestFit="1" customWidth="1"/>
    <col min="6152" max="6152" width="28.6640625" style="21" customWidth="1"/>
    <col min="6153" max="6153" width="21.5" style="21" customWidth="1"/>
    <col min="6154" max="6154" width="16" style="21" bestFit="1" customWidth="1"/>
    <col min="6155" max="6155" width="13.6640625" style="21" customWidth="1"/>
    <col min="6156" max="6156" width="3.83203125" style="21" bestFit="1" customWidth="1"/>
    <col min="6157" max="6157" width="47.33203125" style="21" customWidth="1"/>
    <col min="6158" max="6158" width="19.5" style="21" customWidth="1"/>
    <col min="6159" max="6159" width="14.5" style="21" bestFit="1" customWidth="1"/>
    <col min="6160" max="6160" width="13.6640625" style="21" customWidth="1"/>
    <col min="6161" max="6161" width="3.83203125" style="21" bestFit="1" customWidth="1"/>
    <col min="6162" max="6162" width="43.5" style="21" bestFit="1" customWidth="1"/>
    <col min="6163" max="6163" width="13.6640625" style="21" customWidth="1"/>
    <col min="6164" max="6164" width="14.5" style="21" bestFit="1" customWidth="1"/>
    <col min="6165" max="6165" width="13.6640625" style="21" customWidth="1"/>
    <col min="6166" max="6166" width="3.83203125" style="21" bestFit="1" customWidth="1"/>
    <col min="6167" max="6167" width="21" style="21" bestFit="1" customWidth="1"/>
    <col min="6168" max="6168" width="13.83203125" style="21" customWidth="1"/>
    <col min="6169" max="6169" width="17.1640625" style="21" customWidth="1"/>
    <col min="6170" max="6170" width="13.6640625" style="21" customWidth="1"/>
    <col min="6171" max="6171" width="3.83203125" style="21" bestFit="1" customWidth="1"/>
    <col min="6172" max="6172" width="21" style="21" bestFit="1" customWidth="1"/>
    <col min="6173" max="6173" width="23.33203125" style="21" customWidth="1"/>
    <col min="6174" max="6174" width="17.1640625" style="21" customWidth="1"/>
    <col min="6175" max="6175" width="13.6640625" style="21" customWidth="1"/>
    <col min="6176" max="6400" width="9.1640625" style="21"/>
    <col min="6401" max="6401" width="1.6640625" style="21" customWidth="1"/>
    <col min="6402" max="6402" width="3.83203125" style="21" customWidth="1"/>
    <col min="6403" max="6403" width="28.6640625" style="21" customWidth="1"/>
    <col min="6404" max="6404" width="21.5" style="21" customWidth="1"/>
    <col min="6405" max="6405" width="14.5" style="21" bestFit="1" customWidth="1"/>
    <col min="6406" max="6406" width="13.6640625" style="21" customWidth="1"/>
    <col min="6407" max="6407" width="3.83203125" style="21" bestFit="1" customWidth="1"/>
    <col min="6408" max="6408" width="28.6640625" style="21" customWidth="1"/>
    <col min="6409" max="6409" width="21.5" style="21" customWidth="1"/>
    <col min="6410" max="6410" width="16" style="21" bestFit="1" customWidth="1"/>
    <col min="6411" max="6411" width="13.6640625" style="21" customWidth="1"/>
    <col min="6412" max="6412" width="3.83203125" style="21" bestFit="1" customWidth="1"/>
    <col min="6413" max="6413" width="47.33203125" style="21" customWidth="1"/>
    <col min="6414" max="6414" width="19.5" style="21" customWidth="1"/>
    <col min="6415" max="6415" width="14.5" style="21" bestFit="1" customWidth="1"/>
    <col min="6416" max="6416" width="13.6640625" style="21" customWidth="1"/>
    <col min="6417" max="6417" width="3.83203125" style="21" bestFit="1" customWidth="1"/>
    <col min="6418" max="6418" width="43.5" style="21" bestFit="1" customWidth="1"/>
    <col min="6419" max="6419" width="13.6640625" style="21" customWidth="1"/>
    <col min="6420" max="6420" width="14.5" style="21" bestFit="1" customWidth="1"/>
    <col min="6421" max="6421" width="13.6640625" style="21" customWidth="1"/>
    <col min="6422" max="6422" width="3.83203125" style="21" bestFit="1" customWidth="1"/>
    <col min="6423" max="6423" width="21" style="21" bestFit="1" customWidth="1"/>
    <col min="6424" max="6424" width="13.83203125" style="21" customWidth="1"/>
    <col min="6425" max="6425" width="17.1640625" style="21" customWidth="1"/>
    <col min="6426" max="6426" width="13.6640625" style="21" customWidth="1"/>
    <col min="6427" max="6427" width="3.83203125" style="21" bestFit="1" customWidth="1"/>
    <col min="6428" max="6428" width="21" style="21" bestFit="1" customWidth="1"/>
    <col min="6429" max="6429" width="23.33203125" style="21" customWidth="1"/>
    <col min="6430" max="6430" width="17.1640625" style="21" customWidth="1"/>
    <col min="6431" max="6431" width="13.6640625" style="21" customWidth="1"/>
    <col min="6432" max="6656" width="9.1640625" style="21"/>
    <col min="6657" max="6657" width="1.6640625" style="21" customWidth="1"/>
    <col min="6658" max="6658" width="3.83203125" style="21" customWidth="1"/>
    <col min="6659" max="6659" width="28.6640625" style="21" customWidth="1"/>
    <col min="6660" max="6660" width="21.5" style="21" customWidth="1"/>
    <col min="6661" max="6661" width="14.5" style="21" bestFit="1" customWidth="1"/>
    <col min="6662" max="6662" width="13.6640625" style="21" customWidth="1"/>
    <col min="6663" max="6663" width="3.83203125" style="21" bestFit="1" customWidth="1"/>
    <col min="6664" max="6664" width="28.6640625" style="21" customWidth="1"/>
    <col min="6665" max="6665" width="21.5" style="21" customWidth="1"/>
    <col min="6666" max="6666" width="16" style="21" bestFit="1" customWidth="1"/>
    <col min="6667" max="6667" width="13.6640625" style="21" customWidth="1"/>
    <col min="6668" max="6668" width="3.83203125" style="21" bestFit="1" customWidth="1"/>
    <col min="6669" max="6669" width="47.33203125" style="21" customWidth="1"/>
    <col min="6670" max="6670" width="19.5" style="21" customWidth="1"/>
    <col min="6671" max="6671" width="14.5" style="21" bestFit="1" customWidth="1"/>
    <col min="6672" max="6672" width="13.6640625" style="21" customWidth="1"/>
    <col min="6673" max="6673" width="3.83203125" style="21" bestFit="1" customWidth="1"/>
    <col min="6674" max="6674" width="43.5" style="21" bestFit="1" customWidth="1"/>
    <col min="6675" max="6675" width="13.6640625" style="21" customWidth="1"/>
    <col min="6676" max="6676" width="14.5" style="21" bestFit="1" customWidth="1"/>
    <col min="6677" max="6677" width="13.6640625" style="21" customWidth="1"/>
    <col min="6678" max="6678" width="3.83203125" style="21" bestFit="1" customWidth="1"/>
    <col min="6679" max="6679" width="21" style="21" bestFit="1" customWidth="1"/>
    <col min="6680" max="6680" width="13.83203125" style="21" customWidth="1"/>
    <col min="6681" max="6681" width="17.1640625" style="21" customWidth="1"/>
    <col min="6682" max="6682" width="13.6640625" style="21" customWidth="1"/>
    <col min="6683" max="6683" width="3.83203125" style="21" bestFit="1" customWidth="1"/>
    <col min="6684" max="6684" width="21" style="21" bestFit="1" customWidth="1"/>
    <col min="6685" max="6685" width="23.33203125" style="21" customWidth="1"/>
    <col min="6686" max="6686" width="17.1640625" style="21" customWidth="1"/>
    <col min="6687" max="6687" width="13.6640625" style="21" customWidth="1"/>
    <col min="6688" max="6912" width="9.1640625" style="21"/>
    <col min="6913" max="6913" width="1.6640625" style="21" customWidth="1"/>
    <col min="6914" max="6914" width="3.83203125" style="21" customWidth="1"/>
    <col min="6915" max="6915" width="28.6640625" style="21" customWidth="1"/>
    <col min="6916" max="6916" width="21.5" style="21" customWidth="1"/>
    <col min="6917" max="6917" width="14.5" style="21" bestFit="1" customWidth="1"/>
    <col min="6918" max="6918" width="13.6640625" style="21" customWidth="1"/>
    <col min="6919" max="6919" width="3.83203125" style="21" bestFit="1" customWidth="1"/>
    <col min="6920" max="6920" width="28.6640625" style="21" customWidth="1"/>
    <col min="6921" max="6921" width="21.5" style="21" customWidth="1"/>
    <col min="6922" max="6922" width="16" style="21" bestFit="1" customWidth="1"/>
    <col min="6923" max="6923" width="13.6640625" style="21" customWidth="1"/>
    <col min="6924" max="6924" width="3.83203125" style="21" bestFit="1" customWidth="1"/>
    <col min="6925" max="6925" width="47.33203125" style="21" customWidth="1"/>
    <col min="6926" max="6926" width="19.5" style="21" customWidth="1"/>
    <col min="6927" max="6927" width="14.5" style="21" bestFit="1" customWidth="1"/>
    <col min="6928" max="6928" width="13.6640625" style="21" customWidth="1"/>
    <col min="6929" max="6929" width="3.83203125" style="21" bestFit="1" customWidth="1"/>
    <col min="6930" max="6930" width="43.5" style="21" bestFit="1" customWidth="1"/>
    <col min="6931" max="6931" width="13.6640625" style="21" customWidth="1"/>
    <col min="6932" max="6932" width="14.5" style="21" bestFit="1" customWidth="1"/>
    <col min="6933" max="6933" width="13.6640625" style="21" customWidth="1"/>
    <col min="6934" max="6934" width="3.83203125" style="21" bestFit="1" customWidth="1"/>
    <col min="6935" max="6935" width="21" style="21" bestFit="1" customWidth="1"/>
    <col min="6936" max="6936" width="13.83203125" style="21" customWidth="1"/>
    <col min="6937" max="6937" width="17.1640625" style="21" customWidth="1"/>
    <col min="6938" max="6938" width="13.6640625" style="21" customWidth="1"/>
    <col min="6939" max="6939" width="3.83203125" style="21" bestFit="1" customWidth="1"/>
    <col min="6940" max="6940" width="21" style="21" bestFit="1" customWidth="1"/>
    <col min="6941" max="6941" width="23.33203125" style="21" customWidth="1"/>
    <col min="6942" max="6942" width="17.1640625" style="21" customWidth="1"/>
    <col min="6943" max="6943" width="13.6640625" style="21" customWidth="1"/>
    <col min="6944" max="7168" width="9.1640625" style="21"/>
    <col min="7169" max="7169" width="1.6640625" style="21" customWidth="1"/>
    <col min="7170" max="7170" width="3.83203125" style="21" customWidth="1"/>
    <col min="7171" max="7171" width="28.6640625" style="21" customWidth="1"/>
    <col min="7172" max="7172" width="21.5" style="21" customWidth="1"/>
    <col min="7173" max="7173" width="14.5" style="21" bestFit="1" customWidth="1"/>
    <col min="7174" max="7174" width="13.6640625" style="21" customWidth="1"/>
    <col min="7175" max="7175" width="3.83203125" style="21" bestFit="1" customWidth="1"/>
    <col min="7176" max="7176" width="28.6640625" style="21" customWidth="1"/>
    <col min="7177" max="7177" width="21.5" style="21" customWidth="1"/>
    <col min="7178" max="7178" width="16" style="21" bestFit="1" customWidth="1"/>
    <col min="7179" max="7179" width="13.6640625" style="21" customWidth="1"/>
    <col min="7180" max="7180" width="3.83203125" style="21" bestFit="1" customWidth="1"/>
    <col min="7181" max="7181" width="47.33203125" style="21" customWidth="1"/>
    <col min="7182" max="7182" width="19.5" style="21" customWidth="1"/>
    <col min="7183" max="7183" width="14.5" style="21" bestFit="1" customWidth="1"/>
    <col min="7184" max="7184" width="13.6640625" style="21" customWidth="1"/>
    <col min="7185" max="7185" width="3.83203125" style="21" bestFit="1" customWidth="1"/>
    <col min="7186" max="7186" width="43.5" style="21" bestFit="1" customWidth="1"/>
    <col min="7187" max="7187" width="13.6640625" style="21" customWidth="1"/>
    <col min="7188" max="7188" width="14.5" style="21" bestFit="1" customWidth="1"/>
    <col min="7189" max="7189" width="13.6640625" style="21" customWidth="1"/>
    <col min="7190" max="7190" width="3.83203125" style="21" bestFit="1" customWidth="1"/>
    <col min="7191" max="7191" width="21" style="21" bestFit="1" customWidth="1"/>
    <col min="7192" max="7192" width="13.83203125" style="21" customWidth="1"/>
    <col min="7193" max="7193" width="17.1640625" style="21" customWidth="1"/>
    <col min="7194" max="7194" width="13.6640625" style="21" customWidth="1"/>
    <col min="7195" max="7195" width="3.83203125" style="21" bestFit="1" customWidth="1"/>
    <col min="7196" max="7196" width="21" style="21" bestFit="1" customWidth="1"/>
    <col min="7197" max="7197" width="23.33203125" style="21" customWidth="1"/>
    <col min="7198" max="7198" width="17.1640625" style="21" customWidth="1"/>
    <col min="7199" max="7199" width="13.6640625" style="21" customWidth="1"/>
    <col min="7200" max="7424" width="9.1640625" style="21"/>
    <col min="7425" max="7425" width="1.6640625" style="21" customWidth="1"/>
    <col min="7426" max="7426" width="3.83203125" style="21" customWidth="1"/>
    <col min="7427" max="7427" width="28.6640625" style="21" customWidth="1"/>
    <col min="7428" max="7428" width="21.5" style="21" customWidth="1"/>
    <col min="7429" max="7429" width="14.5" style="21" bestFit="1" customWidth="1"/>
    <col min="7430" max="7430" width="13.6640625" style="21" customWidth="1"/>
    <col min="7431" max="7431" width="3.83203125" style="21" bestFit="1" customWidth="1"/>
    <col min="7432" max="7432" width="28.6640625" style="21" customWidth="1"/>
    <col min="7433" max="7433" width="21.5" style="21" customWidth="1"/>
    <col min="7434" max="7434" width="16" style="21" bestFit="1" customWidth="1"/>
    <col min="7435" max="7435" width="13.6640625" style="21" customWidth="1"/>
    <col min="7436" max="7436" width="3.83203125" style="21" bestFit="1" customWidth="1"/>
    <col min="7437" max="7437" width="47.33203125" style="21" customWidth="1"/>
    <col min="7438" max="7438" width="19.5" style="21" customWidth="1"/>
    <col min="7439" max="7439" width="14.5" style="21" bestFit="1" customWidth="1"/>
    <col min="7440" max="7440" width="13.6640625" style="21" customWidth="1"/>
    <col min="7441" max="7441" width="3.83203125" style="21" bestFit="1" customWidth="1"/>
    <col min="7442" max="7442" width="43.5" style="21" bestFit="1" customWidth="1"/>
    <col min="7443" max="7443" width="13.6640625" style="21" customWidth="1"/>
    <col min="7444" max="7444" width="14.5" style="21" bestFit="1" customWidth="1"/>
    <col min="7445" max="7445" width="13.6640625" style="21" customWidth="1"/>
    <col min="7446" max="7446" width="3.83203125" style="21" bestFit="1" customWidth="1"/>
    <col min="7447" max="7447" width="21" style="21" bestFit="1" customWidth="1"/>
    <col min="7448" max="7448" width="13.83203125" style="21" customWidth="1"/>
    <col min="7449" max="7449" width="17.1640625" style="21" customWidth="1"/>
    <col min="7450" max="7450" width="13.6640625" style="21" customWidth="1"/>
    <col min="7451" max="7451" width="3.83203125" style="21" bestFit="1" customWidth="1"/>
    <col min="7452" max="7452" width="21" style="21" bestFit="1" customWidth="1"/>
    <col min="7453" max="7453" width="23.33203125" style="21" customWidth="1"/>
    <col min="7454" max="7454" width="17.1640625" style="21" customWidth="1"/>
    <col min="7455" max="7455" width="13.6640625" style="21" customWidth="1"/>
    <col min="7456" max="7680" width="9.1640625" style="21"/>
    <col min="7681" max="7681" width="1.6640625" style="21" customWidth="1"/>
    <col min="7682" max="7682" width="3.83203125" style="21" customWidth="1"/>
    <col min="7683" max="7683" width="28.6640625" style="21" customWidth="1"/>
    <col min="7684" max="7684" width="21.5" style="21" customWidth="1"/>
    <col min="7685" max="7685" width="14.5" style="21" bestFit="1" customWidth="1"/>
    <col min="7686" max="7686" width="13.6640625" style="21" customWidth="1"/>
    <col min="7687" max="7687" width="3.83203125" style="21" bestFit="1" customWidth="1"/>
    <col min="7688" max="7688" width="28.6640625" style="21" customWidth="1"/>
    <col min="7689" max="7689" width="21.5" style="21" customWidth="1"/>
    <col min="7690" max="7690" width="16" style="21" bestFit="1" customWidth="1"/>
    <col min="7691" max="7691" width="13.6640625" style="21" customWidth="1"/>
    <col min="7692" max="7692" width="3.83203125" style="21" bestFit="1" customWidth="1"/>
    <col min="7693" max="7693" width="47.33203125" style="21" customWidth="1"/>
    <col min="7694" max="7694" width="19.5" style="21" customWidth="1"/>
    <col min="7695" max="7695" width="14.5" style="21" bestFit="1" customWidth="1"/>
    <col min="7696" max="7696" width="13.6640625" style="21" customWidth="1"/>
    <col min="7697" max="7697" width="3.83203125" style="21" bestFit="1" customWidth="1"/>
    <col min="7698" max="7698" width="43.5" style="21" bestFit="1" customWidth="1"/>
    <col min="7699" max="7699" width="13.6640625" style="21" customWidth="1"/>
    <col min="7700" max="7700" width="14.5" style="21" bestFit="1" customWidth="1"/>
    <col min="7701" max="7701" width="13.6640625" style="21" customWidth="1"/>
    <col min="7702" max="7702" width="3.83203125" style="21" bestFit="1" customWidth="1"/>
    <col min="7703" max="7703" width="21" style="21" bestFit="1" customWidth="1"/>
    <col min="7704" max="7704" width="13.83203125" style="21" customWidth="1"/>
    <col min="7705" max="7705" width="17.1640625" style="21" customWidth="1"/>
    <col min="7706" max="7706" width="13.6640625" style="21" customWidth="1"/>
    <col min="7707" max="7707" width="3.83203125" style="21" bestFit="1" customWidth="1"/>
    <col min="7708" max="7708" width="21" style="21" bestFit="1" customWidth="1"/>
    <col min="7709" max="7709" width="23.33203125" style="21" customWidth="1"/>
    <col min="7710" max="7710" width="17.1640625" style="21" customWidth="1"/>
    <col min="7711" max="7711" width="13.6640625" style="21" customWidth="1"/>
    <col min="7712" max="7936" width="9.1640625" style="21"/>
    <col min="7937" max="7937" width="1.6640625" style="21" customWidth="1"/>
    <col min="7938" max="7938" width="3.83203125" style="21" customWidth="1"/>
    <col min="7939" max="7939" width="28.6640625" style="21" customWidth="1"/>
    <col min="7940" max="7940" width="21.5" style="21" customWidth="1"/>
    <col min="7941" max="7941" width="14.5" style="21" bestFit="1" customWidth="1"/>
    <col min="7942" max="7942" width="13.6640625" style="21" customWidth="1"/>
    <col min="7943" max="7943" width="3.83203125" style="21" bestFit="1" customWidth="1"/>
    <col min="7944" max="7944" width="28.6640625" style="21" customWidth="1"/>
    <col min="7945" max="7945" width="21.5" style="21" customWidth="1"/>
    <col min="7946" max="7946" width="16" style="21" bestFit="1" customWidth="1"/>
    <col min="7947" max="7947" width="13.6640625" style="21" customWidth="1"/>
    <col min="7948" max="7948" width="3.83203125" style="21" bestFit="1" customWidth="1"/>
    <col min="7949" max="7949" width="47.33203125" style="21" customWidth="1"/>
    <col min="7950" max="7950" width="19.5" style="21" customWidth="1"/>
    <col min="7951" max="7951" width="14.5" style="21" bestFit="1" customWidth="1"/>
    <col min="7952" max="7952" width="13.6640625" style="21" customWidth="1"/>
    <col min="7953" max="7953" width="3.83203125" style="21" bestFit="1" customWidth="1"/>
    <col min="7954" max="7954" width="43.5" style="21" bestFit="1" customWidth="1"/>
    <col min="7955" max="7955" width="13.6640625" style="21" customWidth="1"/>
    <col min="7956" max="7956" width="14.5" style="21" bestFit="1" customWidth="1"/>
    <col min="7957" max="7957" width="13.6640625" style="21" customWidth="1"/>
    <col min="7958" max="7958" width="3.83203125" style="21" bestFit="1" customWidth="1"/>
    <col min="7959" max="7959" width="21" style="21" bestFit="1" customWidth="1"/>
    <col min="7960" max="7960" width="13.83203125" style="21" customWidth="1"/>
    <col min="7961" max="7961" width="17.1640625" style="21" customWidth="1"/>
    <col min="7962" max="7962" width="13.6640625" style="21" customWidth="1"/>
    <col min="7963" max="7963" width="3.83203125" style="21" bestFit="1" customWidth="1"/>
    <col min="7964" max="7964" width="21" style="21" bestFit="1" customWidth="1"/>
    <col min="7965" max="7965" width="23.33203125" style="21" customWidth="1"/>
    <col min="7966" max="7966" width="17.1640625" style="21" customWidth="1"/>
    <col min="7967" max="7967" width="13.6640625" style="21" customWidth="1"/>
    <col min="7968" max="8192" width="9.1640625" style="21"/>
    <col min="8193" max="8193" width="1.6640625" style="21" customWidth="1"/>
    <col min="8194" max="8194" width="3.83203125" style="21" customWidth="1"/>
    <col min="8195" max="8195" width="28.6640625" style="21" customWidth="1"/>
    <col min="8196" max="8196" width="21.5" style="21" customWidth="1"/>
    <col min="8197" max="8197" width="14.5" style="21" bestFit="1" customWidth="1"/>
    <col min="8198" max="8198" width="13.6640625" style="21" customWidth="1"/>
    <col min="8199" max="8199" width="3.83203125" style="21" bestFit="1" customWidth="1"/>
    <col min="8200" max="8200" width="28.6640625" style="21" customWidth="1"/>
    <col min="8201" max="8201" width="21.5" style="21" customWidth="1"/>
    <col min="8202" max="8202" width="16" style="21" bestFit="1" customWidth="1"/>
    <col min="8203" max="8203" width="13.6640625" style="21" customWidth="1"/>
    <col min="8204" max="8204" width="3.83203125" style="21" bestFit="1" customWidth="1"/>
    <col min="8205" max="8205" width="47.33203125" style="21" customWidth="1"/>
    <col min="8206" max="8206" width="19.5" style="21" customWidth="1"/>
    <col min="8207" max="8207" width="14.5" style="21" bestFit="1" customWidth="1"/>
    <col min="8208" max="8208" width="13.6640625" style="21" customWidth="1"/>
    <col min="8209" max="8209" width="3.83203125" style="21" bestFit="1" customWidth="1"/>
    <col min="8210" max="8210" width="43.5" style="21" bestFit="1" customWidth="1"/>
    <col min="8211" max="8211" width="13.6640625" style="21" customWidth="1"/>
    <col min="8212" max="8212" width="14.5" style="21" bestFit="1" customWidth="1"/>
    <col min="8213" max="8213" width="13.6640625" style="21" customWidth="1"/>
    <col min="8214" max="8214" width="3.83203125" style="21" bestFit="1" customWidth="1"/>
    <col min="8215" max="8215" width="21" style="21" bestFit="1" customWidth="1"/>
    <col min="8216" max="8216" width="13.83203125" style="21" customWidth="1"/>
    <col min="8217" max="8217" width="17.1640625" style="21" customWidth="1"/>
    <col min="8218" max="8218" width="13.6640625" style="21" customWidth="1"/>
    <col min="8219" max="8219" width="3.83203125" style="21" bestFit="1" customWidth="1"/>
    <col min="8220" max="8220" width="21" style="21" bestFit="1" customWidth="1"/>
    <col min="8221" max="8221" width="23.33203125" style="21" customWidth="1"/>
    <col min="8222" max="8222" width="17.1640625" style="21" customWidth="1"/>
    <col min="8223" max="8223" width="13.6640625" style="21" customWidth="1"/>
    <col min="8224" max="8448" width="9.1640625" style="21"/>
    <col min="8449" max="8449" width="1.6640625" style="21" customWidth="1"/>
    <col min="8450" max="8450" width="3.83203125" style="21" customWidth="1"/>
    <col min="8451" max="8451" width="28.6640625" style="21" customWidth="1"/>
    <col min="8452" max="8452" width="21.5" style="21" customWidth="1"/>
    <col min="8453" max="8453" width="14.5" style="21" bestFit="1" customWidth="1"/>
    <col min="8454" max="8454" width="13.6640625" style="21" customWidth="1"/>
    <col min="8455" max="8455" width="3.83203125" style="21" bestFit="1" customWidth="1"/>
    <col min="8456" max="8456" width="28.6640625" style="21" customWidth="1"/>
    <col min="8457" max="8457" width="21.5" style="21" customWidth="1"/>
    <col min="8458" max="8458" width="16" style="21" bestFit="1" customWidth="1"/>
    <col min="8459" max="8459" width="13.6640625" style="21" customWidth="1"/>
    <col min="8460" max="8460" width="3.83203125" style="21" bestFit="1" customWidth="1"/>
    <col min="8461" max="8461" width="47.33203125" style="21" customWidth="1"/>
    <col min="8462" max="8462" width="19.5" style="21" customWidth="1"/>
    <col min="8463" max="8463" width="14.5" style="21" bestFit="1" customWidth="1"/>
    <col min="8464" max="8464" width="13.6640625" style="21" customWidth="1"/>
    <col min="8465" max="8465" width="3.83203125" style="21" bestFit="1" customWidth="1"/>
    <col min="8466" max="8466" width="43.5" style="21" bestFit="1" customWidth="1"/>
    <col min="8467" max="8467" width="13.6640625" style="21" customWidth="1"/>
    <col min="8468" max="8468" width="14.5" style="21" bestFit="1" customWidth="1"/>
    <col min="8469" max="8469" width="13.6640625" style="21" customWidth="1"/>
    <col min="8470" max="8470" width="3.83203125" style="21" bestFit="1" customWidth="1"/>
    <col min="8471" max="8471" width="21" style="21" bestFit="1" customWidth="1"/>
    <col min="8472" max="8472" width="13.83203125" style="21" customWidth="1"/>
    <col min="8473" max="8473" width="17.1640625" style="21" customWidth="1"/>
    <col min="8474" max="8474" width="13.6640625" style="21" customWidth="1"/>
    <col min="8475" max="8475" width="3.83203125" style="21" bestFit="1" customWidth="1"/>
    <col min="8476" max="8476" width="21" style="21" bestFit="1" customWidth="1"/>
    <col min="8477" max="8477" width="23.33203125" style="21" customWidth="1"/>
    <col min="8478" max="8478" width="17.1640625" style="21" customWidth="1"/>
    <col min="8479" max="8479" width="13.6640625" style="21" customWidth="1"/>
    <col min="8480" max="8704" width="9.1640625" style="21"/>
    <col min="8705" max="8705" width="1.6640625" style="21" customWidth="1"/>
    <col min="8706" max="8706" width="3.83203125" style="21" customWidth="1"/>
    <col min="8707" max="8707" width="28.6640625" style="21" customWidth="1"/>
    <col min="8708" max="8708" width="21.5" style="21" customWidth="1"/>
    <col min="8709" max="8709" width="14.5" style="21" bestFit="1" customWidth="1"/>
    <col min="8710" max="8710" width="13.6640625" style="21" customWidth="1"/>
    <col min="8711" max="8711" width="3.83203125" style="21" bestFit="1" customWidth="1"/>
    <col min="8712" max="8712" width="28.6640625" style="21" customWidth="1"/>
    <col min="8713" max="8713" width="21.5" style="21" customWidth="1"/>
    <col min="8714" max="8714" width="16" style="21" bestFit="1" customWidth="1"/>
    <col min="8715" max="8715" width="13.6640625" style="21" customWidth="1"/>
    <col min="8716" max="8716" width="3.83203125" style="21" bestFit="1" customWidth="1"/>
    <col min="8717" max="8717" width="47.33203125" style="21" customWidth="1"/>
    <col min="8718" max="8718" width="19.5" style="21" customWidth="1"/>
    <col min="8719" max="8719" width="14.5" style="21" bestFit="1" customWidth="1"/>
    <col min="8720" max="8720" width="13.6640625" style="21" customWidth="1"/>
    <col min="8721" max="8721" width="3.83203125" style="21" bestFit="1" customWidth="1"/>
    <col min="8722" max="8722" width="43.5" style="21" bestFit="1" customWidth="1"/>
    <col min="8723" max="8723" width="13.6640625" style="21" customWidth="1"/>
    <col min="8724" max="8724" width="14.5" style="21" bestFit="1" customWidth="1"/>
    <col min="8725" max="8725" width="13.6640625" style="21" customWidth="1"/>
    <col min="8726" max="8726" width="3.83203125" style="21" bestFit="1" customWidth="1"/>
    <col min="8727" max="8727" width="21" style="21" bestFit="1" customWidth="1"/>
    <col min="8728" max="8728" width="13.83203125" style="21" customWidth="1"/>
    <col min="8729" max="8729" width="17.1640625" style="21" customWidth="1"/>
    <col min="8730" max="8730" width="13.6640625" style="21" customWidth="1"/>
    <col min="8731" max="8731" width="3.83203125" style="21" bestFit="1" customWidth="1"/>
    <col min="8732" max="8732" width="21" style="21" bestFit="1" customWidth="1"/>
    <col min="8733" max="8733" width="23.33203125" style="21" customWidth="1"/>
    <col min="8734" max="8734" width="17.1640625" style="21" customWidth="1"/>
    <col min="8735" max="8735" width="13.6640625" style="21" customWidth="1"/>
    <col min="8736" max="8960" width="9.1640625" style="21"/>
    <col min="8961" max="8961" width="1.6640625" style="21" customWidth="1"/>
    <col min="8962" max="8962" width="3.83203125" style="21" customWidth="1"/>
    <col min="8963" max="8963" width="28.6640625" style="21" customWidth="1"/>
    <col min="8964" max="8964" width="21.5" style="21" customWidth="1"/>
    <col min="8965" max="8965" width="14.5" style="21" bestFit="1" customWidth="1"/>
    <col min="8966" max="8966" width="13.6640625" style="21" customWidth="1"/>
    <col min="8967" max="8967" width="3.83203125" style="21" bestFit="1" customWidth="1"/>
    <col min="8968" max="8968" width="28.6640625" style="21" customWidth="1"/>
    <col min="8969" max="8969" width="21.5" style="21" customWidth="1"/>
    <col min="8970" max="8970" width="16" style="21" bestFit="1" customWidth="1"/>
    <col min="8971" max="8971" width="13.6640625" style="21" customWidth="1"/>
    <col min="8972" max="8972" width="3.83203125" style="21" bestFit="1" customWidth="1"/>
    <col min="8973" max="8973" width="47.33203125" style="21" customWidth="1"/>
    <col min="8974" max="8974" width="19.5" style="21" customWidth="1"/>
    <col min="8975" max="8975" width="14.5" style="21" bestFit="1" customWidth="1"/>
    <col min="8976" max="8976" width="13.6640625" style="21" customWidth="1"/>
    <col min="8977" max="8977" width="3.83203125" style="21" bestFit="1" customWidth="1"/>
    <col min="8978" max="8978" width="43.5" style="21" bestFit="1" customWidth="1"/>
    <col min="8979" max="8979" width="13.6640625" style="21" customWidth="1"/>
    <col min="8980" max="8980" width="14.5" style="21" bestFit="1" customWidth="1"/>
    <col min="8981" max="8981" width="13.6640625" style="21" customWidth="1"/>
    <col min="8982" max="8982" width="3.83203125" style="21" bestFit="1" customWidth="1"/>
    <col min="8983" max="8983" width="21" style="21" bestFit="1" customWidth="1"/>
    <col min="8984" max="8984" width="13.83203125" style="21" customWidth="1"/>
    <col min="8985" max="8985" width="17.1640625" style="21" customWidth="1"/>
    <col min="8986" max="8986" width="13.6640625" style="21" customWidth="1"/>
    <col min="8987" max="8987" width="3.83203125" style="21" bestFit="1" customWidth="1"/>
    <col min="8988" max="8988" width="21" style="21" bestFit="1" customWidth="1"/>
    <col min="8989" max="8989" width="23.33203125" style="21" customWidth="1"/>
    <col min="8990" max="8990" width="17.1640625" style="21" customWidth="1"/>
    <col min="8991" max="8991" width="13.6640625" style="21" customWidth="1"/>
    <col min="8992" max="9216" width="9.1640625" style="21"/>
    <col min="9217" max="9217" width="1.6640625" style="21" customWidth="1"/>
    <col min="9218" max="9218" width="3.83203125" style="21" customWidth="1"/>
    <col min="9219" max="9219" width="28.6640625" style="21" customWidth="1"/>
    <col min="9220" max="9220" width="21.5" style="21" customWidth="1"/>
    <col min="9221" max="9221" width="14.5" style="21" bestFit="1" customWidth="1"/>
    <col min="9222" max="9222" width="13.6640625" style="21" customWidth="1"/>
    <col min="9223" max="9223" width="3.83203125" style="21" bestFit="1" customWidth="1"/>
    <col min="9224" max="9224" width="28.6640625" style="21" customWidth="1"/>
    <col min="9225" max="9225" width="21.5" style="21" customWidth="1"/>
    <col min="9226" max="9226" width="16" style="21" bestFit="1" customWidth="1"/>
    <col min="9227" max="9227" width="13.6640625" style="21" customWidth="1"/>
    <col min="9228" max="9228" width="3.83203125" style="21" bestFit="1" customWidth="1"/>
    <col min="9229" max="9229" width="47.33203125" style="21" customWidth="1"/>
    <col min="9230" max="9230" width="19.5" style="21" customWidth="1"/>
    <col min="9231" max="9231" width="14.5" style="21" bestFit="1" customWidth="1"/>
    <col min="9232" max="9232" width="13.6640625" style="21" customWidth="1"/>
    <col min="9233" max="9233" width="3.83203125" style="21" bestFit="1" customWidth="1"/>
    <col min="9234" max="9234" width="43.5" style="21" bestFit="1" customWidth="1"/>
    <col min="9235" max="9235" width="13.6640625" style="21" customWidth="1"/>
    <col min="9236" max="9236" width="14.5" style="21" bestFit="1" customWidth="1"/>
    <col min="9237" max="9237" width="13.6640625" style="21" customWidth="1"/>
    <col min="9238" max="9238" width="3.83203125" style="21" bestFit="1" customWidth="1"/>
    <col min="9239" max="9239" width="21" style="21" bestFit="1" customWidth="1"/>
    <col min="9240" max="9240" width="13.83203125" style="21" customWidth="1"/>
    <col min="9241" max="9241" width="17.1640625" style="21" customWidth="1"/>
    <col min="9242" max="9242" width="13.6640625" style="21" customWidth="1"/>
    <col min="9243" max="9243" width="3.83203125" style="21" bestFit="1" customWidth="1"/>
    <col min="9244" max="9244" width="21" style="21" bestFit="1" customWidth="1"/>
    <col min="9245" max="9245" width="23.33203125" style="21" customWidth="1"/>
    <col min="9246" max="9246" width="17.1640625" style="21" customWidth="1"/>
    <col min="9247" max="9247" width="13.6640625" style="21" customWidth="1"/>
    <col min="9248" max="9472" width="9.1640625" style="21"/>
    <col min="9473" max="9473" width="1.6640625" style="21" customWidth="1"/>
    <col min="9474" max="9474" width="3.83203125" style="21" customWidth="1"/>
    <col min="9475" max="9475" width="28.6640625" style="21" customWidth="1"/>
    <col min="9476" max="9476" width="21.5" style="21" customWidth="1"/>
    <col min="9477" max="9477" width="14.5" style="21" bestFit="1" customWidth="1"/>
    <col min="9478" max="9478" width="13.6640625" style="21" customWidth="1"/>
    <col min="9479" max="9479" width="3.83203125" style="21" bestFit="1" customWidth="1"/>
    <col min="9480" max="9480" width="28.6640625" style="21" customWidth="1"/>
    <col min="9481" max="9481" width="21.5" style="21" customWidth="1"/>
    <col min="9482" max="9482" width="16" style="21" bestFit="1" customWidth="1"/>
    <col min="9483" max="9483" width="13.6640625" style="21" customWidth="1"/>
    <col min="9484" max="9484" width="3.83203125" style="21" bestFit="1" customWidth="1"/>
    <col min="9485" max="9485" width="47.33203125" style="21" customWidth="1"/>
    <col min="9486" max="9486" width="19.5" style="21" customWidth="1"/>
    <col min="9487" max="9487" width="14.5" style="21" bestFit="1" customWidth="1"/>
    <col min="9488" max="9488" width="13.6640625" style="21" customWidth="1"/>
    <col min="9489" max="9489" width="3.83203125" style="21" bestFit="1" customWidth="1"/>
    <col min="9490" max="9490" width="43.5" style="21" bestFit="1" customWidth="1"/>
    <col min="9491" max="9491" width="13.6640625" style="21" customWidth="1"/>
    <col min="9492" max="9492" width="14.5" style="21" bestFit="1" customWidth="1"/>
    <col min="9493" max="9493" width="13.6640625" style="21" customWidth="1"/>
    <col min="9494" max="9494" width="3.83203125" style="21" bestFit="1" customWidth="1"/>
    <col min="9495" max="9495" width="21" style="21" bestFit="1" customWidth="1"/>
    <col min="9496" max="9496" width="13.83203125" style="21" customWidth="1"/>
    <col min="9497" max="9497" width="17.1640625" style="21" customWidth="1"/>
    <col min="9498" max="9498" width="13.6640625" style="21" customWidth="1"/>
    <col min="9499" max="9499" width="3.83203125" style="21" bestFit="1" customWidth="1"/>
    <col min="9500" max="9500" width="21" style="21" bestFit="1" customWidth="1"/>
    <col min="9501" max="9501" width="23.33203125" style="21" customWidth="1"/>
    <col min="9502" max="9502" width="17.1640625" style="21" customWidth="1"/>
    <col min="9503" max="9503" width="13.6640625" style="21" customWidth="1"/>
    <col min="9504" max="9728" width="9.1640625" style="21"/>
    <col min="9729" max="9729" width="1.6640625" style="21" customWidth="1"/>
    <col min="9730" max="9730" width="3.83203125" style="21" customWidth="1"/>
    <col min="9731" max="9731" width="28.6640625" style="21" customWidth="1"/>
    <col min="9732" max="9732" width="21.5" style="21" customWidth="1"/>
    <col min="9733" max="9733" width="14.5" style="21" bestFit="1" customWidth="1"/>
    <col min="9734" max="9734" width="13.6640625" style="21" customWidth="1"/>
    <col min="9735" max="9735" width="3.83203125" style="21" bestFit="1" customWidth="1"/>
    <col min="9736" max="9736" width="28.6640625" style="21" customWidth="1"/>
    <col min="9737" max="9737" width="21.5" style="21" customWidth="1"/>
    <col min="9738" max="9738" width="16" style="21" bestFit="1" customWidth="1"/>
    <col min="9739" max="9739" width="13.6640625" style="21" customWidth="1"/>
    <col min="9740" max="9740" width="3.83203125" style="21" bestFit="1" customWidth="1"/>
    <col min="9741" max="9741" width="47.33203125" style="21" customWidth="1"/>
    <col min="9742" max="9742" width="19.5" style="21" customWidth="1"/>
    <col min="9743" max="9743" width="14.5" style="21" bestFit="1" customWidth="1"/>
    <col min="9744" max="9744" width="13.6640625" style="21" customWidth="1"/>
    <col min="9745" max="9745" width="3.83203125" style="21" bestFit="1" customWidth="1"/>
    <col min="9746" max="9746" width="43.5" style="21" bestFit="1" customWidth="1"/>
    <col min="9747" max="9747" width="13.6640625" style="21" customWidth="1"/>
    <col min="9748" max="9748" width="14.5" style="21" bestFit="1" customWidth="1"/>
    <col min="9749" max="9749" width="13.6640625" style="21" customWidth="1"/>
    <col min="9750" max="9750" width="3.83203125" style="21" bestFit="1" customWidth="1"/>
    <col min="9751" max="9751" width="21" style="21" bestFit="1" customWidth="1"/>
    <col min="9752" max="9752" width="13.83203125" style="21" customWidth="1"/>
    <col min="9753" max="9753" width="17.1640625" style="21" customWidth="1"/>
    <col min="9754" max="9754" width="13.6640625" style="21" customWidth="1"/>
    <col min="9755" max="9755" width="3.83203125" style="21" bestFit="1" customWidth="1"/>
    <col min="9756" max="9756" width="21" style="21" bestFit="1" customWidth="1"/>
    <col min="9757" max="9757" width="23.33203125" style="21" customWidth="1"/>
    <col min="9758" max="9758" width="17.1640625" style="21" customWidth="1"/>
    <col min="9759" max="9759" width="13.6640625" style="21" customWidth="1"/>
    <col min="9760" max="9984" width="9.1640625" style="21"/>
    <col min="9985" max="9985" width="1.6640625" style="21" customWidth="1"/>
    <col min="9986" max="9986" width="3.83203125" style="21" customWidth="1"/>
    <col min="9987" max="9987" width="28.6640625" style="21" customWidth="1"/>
    <col min="9988" max="9988" width="21.5" style="21" customWidth="1"/>
    <col min="9989" max="9989" width="14.5" style="21" bestFit="1" customWidth="1"/>
    <col min="9990" max="9990" width="13.6640625" style="21" customWidth="1"/>
    <col min="9991" max="9991" width="3.83203125" style="21" bestFit="1" customWidth="1"/>
    <col min="9992" max="9992" width="28.6640625" style="21" customWidth="1"/>
    <col min="9993" max="9993" width="21.5" style="21" customWidth="1"/>
    <col min="9994" max="9994" width="16" style="21" bestFit="1" customWidth="1"/>
    <col min="9995" max="9995" width="13.6640625" style="21" customWidth="1"/>
    <col min="9996" max="9996" width="3.83203125" style="21" bestFit="1" customWidth="1"/>
    <col min="9997" max="9997" width="47.33203125" style="21" customWidth="1"/>
    <col min="9998" max="9998" width="19.5" style="21" customWidth="1"/>
    <col min="9999" max="9999" width="14.5" style="21" bestFit="1" customWidth="1"/>
    <col min="10000" max="10000" width="13.6640625" style="21" customWidth="1"/>
    <col min="10001" max="10001" width="3.83203125" style="21" bestFit="1" customWidth="1"/>
    <col min="10002" max="10002" width="43.5" style="21" bestFit="1" customWidth="1"/>
    <col min="10003" max="10003" width="13.6640625" style="21" customWidth="1"/>
    <col min="10004" max="10004" width="14.5" style="21" bestFit="1" customWidth="1"/>
    <col min="10005" max="10005" width="13.6640625" style="21" customWidth="1"/>
    <col min="10006" max="10006" width="3.83203125" style="21" bestFit="1" customWidth="1"/>
    <col min="10007" max="10007" width="21" style="21" bestFit="1" customWidth="1"/>
    <col min="10008" max="10008" width="13.83203125" style="21" customWidth="1"/>
    <col min="10009" max="10009" width="17.1640625" style="21" customWidth="1"/>
    <col min="10010" max="10010" width="13.6640625" style="21" customWidth="1"/>
    <col min="10011" max="10011" width="3.83203125" style="21" bestFit="1" customWidth="1"/>
    <col min="10012" max="10012" width="21" style="21" bestFit="1" customWidth="1"/>
    <col min="10013" max="10013" width="23.33203125" style="21" customWidth="1"/>
    <col min="10014" max="10014" width="17.1640625" style="21" customWidth="1"/>
    <col min="10015" max="10015" width="13.6640625" style="21" customWidth="1"/>
    <col min="10016" max="10240" width="9.1640625" style="21"/>
    <col min="10241" max="10241" width="1.6640625" style="21" customWidth="1"/>
    <col min="10242" max="10242" width="3.83203125" style="21" customWidth="1"/>
    <col min="10243" max="10243" width="28.6640625" style="21" customWidth="1"/>
    <col min="10244" max="10244" width="21.5" style="21" customWidth="1"/>
    <col min="10245" max="10245" width="14.5" style="21" bestFit="1" customWidth="1"/>
    <col min="10246" max="10246" width="13.6640625" style="21" customWidth="1"/>
    <col min="10247" max="10247" width="3.83203125" style="21" bestFit="1" customWidth="1"/>
    <col min="10248" max="10248" width="28.6640625" style="21" customWidth="1"/>
    <col min="10249" max="10249" width="21.5" style="21" customWidth="1"/>
    <col min="10250" max="10250" width="16" style="21" bestFit="1" customWidth="1"/>
    <col min="10251" max="10251" width="13.6640625" style="21" customWidth="1"/>
    <col min="10252" max="10252" width="3.83203125" style="21" bestFit="1" customWidth="1"/>
    <col min="10253" max="10253" width="47.33203125" style="21" customWidth="1"/>
    <col min="10254" max="10254" width="19.5" style="21" customWidth="1"/>
    <col min="10255" max="10255" width="14.5" style="21" bestFit="1" customWidth="1"/>
    <col min="10256" max="10256" width="13.6640625" style="21" customWidth="1"/>
    <col min="10257" max="10257" width="3.83203125" style="21" bestFit="1" customWidth="1"/>
    <col min="10258" max="10258" width="43.5" style="21" bestFit="1" customWidth="1"/>
    <col min="10259" max="10259" width="13.6640625" style="21" customWidth="1"/>
    <col min="10260" max="10260" width="14.5" style="21" bestFit="1" customWidth="1"/>
    <col min="10261" max="10261" width="13.6640625" style="21" customWidth="1"/>
    <col min="10262" max="10262" width="3.83203125" style="21" bestFit="1" customWidth="1"/>
    <col min="10263" max="10263" width="21" style="21" bestFit="1" customWidth="1"/>
    <col min="10264" max="10264" width="13.83203125" style="21" customWidth="1"/>
    <col min="10265" max="10265" width="17.1640625" style="21" customWidth="1"/>
    <col min="10266" max="10266" width="13.6640625" style="21" customWidth="1"/>
    <col min="10267" max="10267" width="3.83203125" style="21" bestFit="1" customWidth="1"/>
    <col min="10268" max="10268" width="21" style="21" bestFit="1" customWidth="1"/>
    <col min="10269" max="10269" width="23.33203125" style="21" customWidth="1"/>
    <col min="10270" max="10270" width="17.1640625" style="21" customWidth="1"/>
    <col min="10271" max="10271" width="13.6640625" style="21" customWidth="1"/>
    <col min="10272" max="10496" width="9.1640625" style="21"/>
    <col min="10497" max="10497" width="1.6640625" style="21" customWidth="1"/>
    <col min="10498" max="10498" width="3.83203125" style="21" customWidth="1"/>
    <col min="10499" max="10499" width="28.6640625" style="21" customWidth="1"/>
    <col min="10500" max="10500" width="21.5" style="21" customWidth="1"/>
    <col min="10501" max="10501" width="14.5" style="21" bestFit="1" customWidth="1"/>
    <col min="10502" max="10502" width="13.6640625" style="21" customWidth="1"/>
    <col min="10503" max="10503" width="3.83203125" style="21" bestFit="1" customWidth="1"/>
    <col min="10504" max="10504" width="28.6640625" style="21" customWidth="1"/>
    <col min="10505" max="10505" width="21.5" style="21" customWidth="1"/>
    <col min="10506" max="10506" width="16" style="21" bestFit="1" customWidth="1"/>
    <col min="10507" max="10507" width="13.6640625" style="21" customWidth="1"/>
    <col min="10508" max="10508" width="3.83203125" style="21" bestFit="1" customWidth="1"/>
    <col min="10509" max="10509" width="47.33203125" style="21" customWidth="1"/>
    <col min="10510" max="10510" width="19.5" style="21" customWidth="1"/>
    <col min="10511" max="10511" width="14.5" style="21" bestFit="1" customWidth="1"/>
    <col min="10512" max="10512" width="13.6640625" style="21" customWidth="1"/>
    <col min="10513" max="10513" width="3.83203125" style="21" bestFit="1" customWidth="1"/>
    <col min="10514" max="10514" width="43.5" style="21" bestFit="1" customWidth="1"/>
    <col min="10515" max="10515" width="13.6640625" style="21" customWidth="1"/>
    <col min="10516" max="10516" width="14.5" style="21" bestFit="1" customWidth="1"/>
    <col min="10517" max="10517" width="13.6640625" style="21" customWidth="1"/>
    <col min="10518" max="10518" width="3.83203125" style="21" bestFit="1" customWidth="1"/>
    <col min="10519" max="10519" width="21" style="21" bestFit="1" customWidth="1"/>
    <col min="10520" max="10520" width="13.83203125" style="21" customWidth="1"/>
    <col min="10521" max="10521" width="17.1640625" style="21" customWidth="1"/>
    <col min="10522" max="10522" width="13.6640625" style="21" customWidth="1"/>
    <col min="10523" max="10523" width="3.83203125" style="21" bestFit="1" customWidth="1"/>
    <col min="10524" max="10524" width="21" style="21" bestFit="1" customWidth="1"/>
    <col min="10525" max="10525" width="23.33203125" style="21" customWidth="1"/>
    <col min="10526" max="10526" width="17.1640625" style="21" customWidth="1"/>
    <col min="10527" max="10527" width="13.6640625" style="21" customWidth="1"/>
    <col min="10528" max="10752" width="9.1640625" style="21"/>
    <col min="10753" max="10753" width="1.6640625" style="21" customWidth="1"/>
    <col min="10754" max="10754" width="3.83203125" style="21" customWidth="1"/>
    <col min="10755" max="10755" width="28.6640625" style="21" customWidth="1"/>
    <col min="10756" max="10756" width="21.5" style="21" customWidth="1"/>
    <col min="10757" max="10757" width="14.5" style="21" bestFit="1" customWidth="1"/>
    <col min="10758" max="10758" width="13.6640625" style="21" customWidth="1"/>
    <col min="10759" max="10759" width="3.83203125" style="21" bestFit="1" customWidth="1"/>
    <col min="10760" max="10760" width="28.6640625" style="21" customWidth="1"/>
    <col min="10761" max="10761" width="21.5" style="21" customWidth="1"/>
    <col min="10762" max="10762" width="16" style="21" bestFit="1" customWidth="1"/>
    <col min="10763" max="10763" width="13.6640625" style="21" customWidth="1"/>
    <col min="10764" max="10764" width="3.83203125" style="21" bestFit="1" customWidth="1"/>
    <col min="10765" max="10765" width="47.33203125" style="21" customWidth="1"/>
    <col min="10766" max="10766" width="19.5" style="21" customWidth="1"/>
    <col min="10767" max="10767" width="14.5" style="21" bestFit="1" customWidth="1"/>
    <col min="10768" max="10768" width="13.6640625" style="21" customWidth="1"/>
    <col min="10769" max="10769" width="3.83203125" style="21" bestFit="1" customWidth="1"/>
    <col min="10770" max="10770" width="43.5" style="21" bestFit="1" customWidth="1"/>
    <col min="10771" max="10771" width="13.6640625" style="21" customWidth="1"/>
    <col min="10772" max="10772" width="14.5" style="21" bestFit="1" customWidth="1"/>
    <col min="10773" max="10773" width="13.6640625" style="21" customWidth="1"/>
    <col min="10774" max="10774" width="3.83203125" style="21" bestFit="1" customWidth="1"/>
    <col min="10775" max="10775" width="21" style="21" bestFit="1" customWidth="1"/>
    <col min="10776" max="10776" width="13.83203125" style="21" customWidth="1"/>
    <col min="10777" max="10777" width="17.1640625" style="21" customWidth="1"/>
    <col min="10778" max="10778" width="13.6640625" style="21" customWidth="1"/>
    <col min="10779" max="10779" width="3.83203125" style="21" bestFit="1" customWidth="1"/>
    <col min="10780" max="10780" width="21" style="21" bestFit="1" customWidth="1"/>
    <col min="10781" max="10781" width="23.33203125" style="21" customWidth="1"/>
    <col min="10782" max="10782" width="17.1640625" style="21" customWidth="1"/>
    <col min="10783" max="10783" width="13.6640625" style="21" customWidth="1"/>
    <col min="10784" max="11008" width="9.1640625" style="21"/>
    <col min="11009" max="11009" width="1.6640625" style="21" customWidth="1"/>
    <col min="11010" max="11010" width="3.83203125" style="21" customWidth="1"/>
    <col min="11011" max="11011" width="28.6640625" style="21" customWidth="1"/>
    <col min="11012" max="11012" width="21.5" style="21" customWidth="1"/>
    <col min="11013" max="11013" width="14.5" style="21" bestFit="1" customWidth="1"/>
    <col min="11014" max="11014" width="13.6640625" style="21" customWidth="1"/>
    <col min="11015" max="11015" width="3.83203125" style="21" bestFit="1" customWidth="1"/>
    <col min="11016" max="11016" width="28.6640625" style="21" customWidth="1"/>
    <col min="11017" max="11017" width="21.5" style="21" customWidth="1"/>
    <col min="11018" max="11018" width="16" style="21" bestFit="1" customWidth="1"/>
    <col min="11019" max="11019" width="13.6640625" style="21" customWidth="1"/>
    <col min="11020" max="11020" width="3.83203125" style="21" bestFit="1" customWidth="1"/>
    <col min="11021" max="11021" width="47.33203125" style="21" customWidth="1"/>
    <col min="11022" max="11022" width="19.5" style="21" customWidth="1"/>
    <col min="11023" max="11023" width="14.5" style="21" bestFit="1" customWidth="1"/>
    <col min="11024" max="11024" width="13.6640625" style="21" customWidth="1"/>
    <col min="11025" max="11025" width="3.83203125" style="21" bestFit="1" customWidth="1"/>
    <col min="11026" max="11026" width="43.5" style="21" bestFit="1" customWidth="1"/>
    <col min="11027" max="11027" width="13.6640625" style="21" customWidth="1"/>
    <col min="11028" max="11028" width="14.5" style="21" bestFit="1" customWidth="1"/>
    <col min="11029" max="11029" width="13.6640625" style="21" customWidth="1"/>
    <col min="11030" max="11030" width="3.83203125" style="21" bestFit="1" customWidth="1"/>
    <col min="11031" max="11031" width="21" style="21" bestFit="1" customWidth="1"/>
    <col min="11032" max="11032" width="13.83203125" style="21" customWidth="1"/>
    <col min="11033" max="11033" width="17.1640625" style="21" customWidth="1"/>
    <col min="11034" max="11034" width="13.6640625" style="21" customWidth="1"/>
    <col min="11035" max="11035" width="3.83203125" style="21" bestFit="1" customWidth="1"/>
    <col min="11036" max="11036" width="21" style="21" bestFit="1" customWidth="1"/>
    <col min="11037" max="11037" width="23.33203125" style="21" customWidth="1"/>
    <col min="11038" max="11038" width="17.1640625" style="21" customWidth="1"/>
    <col min="11039" max="11039" width="13.6640625" style="21" customWidth="1"/>
    <col min="11040" max="11264" width="9.1640625" style="21"/>
    <col min="11265" max="11265" width="1.6640625" style="21" customWidth="1"/>
    <col min="11266" max="11266" width="3.83203125" style="21" customWidth="1"/>
    <col min="11267" max="11267" width="28.6640625" style="21" customWidth="1"/>
    <col min="11268" max="11268" width="21.5" style="21" customWidth="1"/>
    <col min="11269" max="11269" width="14.5" style="21" bestFit="1" customWidth="1"/>
    <col min="11270" max="11270" width="13.6640625" style="21" customWidth="1"/>
    <col min="11271" max="11271" width="3.83203125" style="21" bestFit="1" customWidth="1"/>
    <col min="11272" max="11272" width="28.6640625" style="21" customWidth="1"/>
    <col min="11273" max="11273" width="21.5" style="21" customWidth="1"/>
    <col min="11274" max="11274" width="16" style="21" bestFit="1" customWidth="1"/>
    <col min="11275" max="11275" width="13.6640625" style="21" customWidth="1"/>
    <col min="11276" max="11276" width="3.83203125" style="21" bestFit="1" customWidth="1"/>
    <col min="11277" max="11277" width="47.33203125" style="21" customWidth="1"/>
    <col min="11278" max="11278" width="19.5" style="21" customWidth="1"/>
    <col min="11279" max="11279" width="14.5" style="21" bestFit="1" customWidth="1"/>
    <col min="11280" max="11280" width="13.6640625" style="21" customWidth="1"/>
    <col min="11281" max="11281" width="3.83203125" style="21" bestFit="1" customWidth="1"/>
    <col min="11282" max="11282" width="43.5" style="21" bestFit="1" customWidth="1"/>
    <col min="11283" max="11283" width="13.6640625" style="21" customWidth="1"/>
    <col min="11284" max="11284" width="14.5" style="21" bestFit="1" customWidth="1"/>
    <col min="11285" max="11285" width="13.6640625" style="21" customWidth="1"/>
    <col min="11286" max="11286" width="3.83203125" style="21" bestFit="1" customWidth="1"/>
    <col min="11287" max="11287" width="21" style="21" bestFit="1" customWidth="1"/>
    <col min="11288" max="11288" width="13.83203125" style="21" customWidth="1"/>
    <col min="11289" max="11289" width="17.1640625" style="21" customWidth="1"/>
    <col min="11290" max="11290" width="13.6640625" style="21" customWidth="1"/>
    <col min="11291" max="11291" width="3.83203125" style="21" bestFit="1" customWidth="1"/>
    <col min="11292" max="11292" width="21" style="21" bestFit="1" customWidth="1"/>
    <col min="11293" max="11293" width="23.33203125" style="21" customWidth="1"/>
    <col min="11294" max="11294" width="17.1640625" style="21" customWidth="1"/>
    <col min="11295" max="11295" width="13.6640625" style="21" customWidth="1"/>
    <col min="11296" max="11520" width="9.1640625" style="21"/>
    <col min="11521" max="11521" width="1.6640625" style="21" customWidth="1"/>
    <col min="11522" max="11522" width="3.83203125" style="21" customWidth="1"/>
    <col min="11523" max="11523" width="28.6640625" style="21" customWidth="1"/>
    <col min="11524" max="11524" width="21.5" style="21" customWidth="1"/>
    <col min="11525" max="11525" width="14.5" style="21" bestFit="1" customWidth="1"/>
    <col min="11526" max="11526" width="13.6640625" style="21" customWidth="1"/>
    <col min="11527" max="11527" width="3.83203125" style="21" bestFit="1" customWidth="1"/>
    <col min="11528" max="11528" width="28.6640625" style="21" customWidth="1"/>
    <col min="11529" max="11529" width="21.5" style="21" customWidth="1"/>
    <col min="11530" max="11530" width="16" style="21" bestFit="1" customWidth="1"/>
    <col min="11531" max="11531" width="13.6640625" style="21" customWidth="1"/>
    <col min="11532" max="11532" width="3.83203125" style="21" bestFit="1" customWidth="1"/>
    <col min="11533" max="11533" width="47.33203125" style="21" customWidth="1"/>
    <col min="11534" max="11534" width="19.5" style="21" customWidth="1"/>
    <col min="11535" max="11535" width="14.5" style="21" bestFit="1" customWidth="1"/>
    <col min="11536" max="11536" width="13.6640625" style="21" customWidth="1"/>
    <col min="11537" max="11537" width="3.83203125" style="21" bestFit="1" customWidth="1"/>
    <col min="11538" max="11538" width="43.5" style="21" bestFit="1" customWidth="1"/>
    <col min="11539" max="11539" width="13.6640625" style="21" customWidth="1"/>
    <col min="11540" max="11540" width="14.5" style="21" bestFit="1" customWidth="1"/>
    <col min="11541" max="11541" width="13.6640625" style="21" customWidth="1"/>
    <col min="11542" max="11542" width="3.83203125" style="21" bestFit="1" customWidth="1"/>
    <col min="11543" max="11543" width="21" style="21" bestFit="1" customWidth="1"/>
    <col min="11544" max="11544" width="13.83203125" style="21" customWidth="1"/>
    <col min="11545" max="11545" width="17.1640625" style="21" customWidth="1"/>
    <col min="11546" max="11546" width="13.6640625" style="21" customWidth="1"/>
    <col min="11547" max="11547" width="3.83203125" style="21" bestFit="1" customWidth="1"/>
    <col min="11548" max="11548" width="21" style="21" bestFit="1" customWidth="1"/>
    <col min="11549" max="11549" width="23.33203125" style="21" customWidth="1"/>
    <col min="11550" max="11550" width="17.1640625" style="21" customWidth="1"/>
    <col min="11551" max="11551" width="13.6640625" style="21" customWidth="1"/>
    <col min="11552" max="11776" width="9.1640625" style="21"/>
    <col min="11777" max="11777" width="1.6640625" style="21" customWidth="1"/>
    <col min="11778" max="11778" width="3.83203125" style="21" customWidth="1"/>
    <col min="11779" max="11779" width="28.6640625" style="21" customWidth="1"/>
    <col min="11780" max="11780" width="21.5" style="21" customWidth="1"/>
    <col min="11781" max="11781" width="14.5" style="21" bestFit="1" customWidth="1"/>
    <col min="11782" max="11782" width="13.6640625" style="21" customWidth="1"/>
    <col min="11783" max="11783" width="3.83203125" style="21" bestFit="1" customWidth="1"/>
    <col min="11784" max="11784" width="28.6640625" style="21" customWidth="1"/>
    <col min="11785" max="11785" width="21.5" style="21" customWidth="1"/>
    <col min="11786" max="11786" width="16" style="21" bestFit="1" customWidth="1"/>
    <col min="11787" max="11787" width="13.6640625" style="21" customWidth="1"/>
    <col min="11788" max="11788" width="3.83203125" style="21" bestFit="1" customWidth="1"/>
    <col min="11789" max="11789" width="47.33203125" style="21" customWidth="1"/>
    <col min="11790" max="11790" width="19.5" style="21" customWidth="1"/>
    <col min="11791" max="11791" width="14.5" style="21" bestFit="1" customWidth="1"/>
    <col min="11792" max="11792" width="13.6640625" style="21" customWidth="1"/>
    <col min="11793" max="11793" width="3.83203125" style="21" bestFit="1" customWidth="1"/>
    <col min="11794" max="11794" width="43.5" style="21" bestFit="1" customWidth="1"/>
    <col min="11795" max="11795" width="13.6640625" style="21" customWidth="1"/>
    <col min="11796" max="11796" width="14.5" style="21" bestFit="1" customWidth="1"/>
    <col min="11797" max="11797" width="13.6640625" style="21" customWidth="1"/>
    <col min="11798" max="11798" width="3.83203125" style="21" bestFit="1" customWidth="1"/>
    <col min="11799" max="11799" width="21" style="21" bestFit="1" customWidth="1"/>
    <col min="11800" max="11800" width="13.83203125" style="21" customWidth="1"/>
    <col min="11801" max="11801" width="17.1640625" style="21" customWidth="1"/>
    <col min="11802" max="11802" width="13.6640625" style="21" customWidth="1"/>
    <col min="11803" max="11803" width="3.83203125" style="21" bestFit="1" customWidth="1"/>
    <col min="11804" max="11804" width="21" style="21" bestFit="1" customWidth="1"/>
    <col min="11805" max="11805" width="23.33203125" style="21" customWidth="1"/>
    <col min="11806" max="11806" width="17.1640625" style="21" customWidth="1"/>
    <col min="11807" max="11807" width="13.6640625" style="21" customWidth="1"/>
    <col min="11808" max="12032" width="9.1640625" style="21"/>
    <col min="12033" max="12033" width="1.6640625" style="21" customWidth="1"/>
    <col min="12034" max="12034" width="3.83203125" style="21" customWidth="1"/>
    <col min="12035" max="12035" width="28.6640625" style="21" customWidth="1"/>
    <col min="12036" max="12036" width="21.5" style="21" customWidth="1"/>
    <col min="12037" max="12037" width="14.5" style="21" bestFit="1" customWidth="1"/>
    <col min="12038" max="12038" width="13.6640625" style="21" customWidth="1"/>
    <col min="12039" max="12039" width="3.83203125" style="21" bestFit="1" customWidth="1"/>
    <col min="12040" max="12040" width="28.6640625" style="21" customWidth="1"/>
    <col min="12041" max="12041" width="21.5" style="21" customWidth="1"/>
    <col min="12042" max="12042" width="16" style="21" bestFit="1" customWidth="1"/>
    <col min="12043" max="12043" width="13.6640625" style="21" customWidth="1"/>
    <col min="12044" max="12044" width="3.83203125" style="21" bestFit="1" customWidth="1"/>
    <col min="12045" max="12045" width="47.33203125" style="21" customWidth="1"/>
    <col min="12046" max="12046" width="19.5" style="21" customWidth="1"/>
    <col min="12047" max="12047" width="14.5" style="21" bestFit="1" customWidth="1"/>
    <col min="12048" max="12048" width="13.6640625" style="21" customWidth="1"/>
    <col min="12049" max="12049" width="3.83203125" style="21" bestFit="1" customWidth="1"/>
    <col min="12050" max="12050" width="43.5" style="21" bestFit="1" customWidth="1"/>
    <col min="12051" max="12051" width="13.6640625" style="21" customWidth="1"/>
    <col min="12052" max="12052" width="14.5" style="21" bestFit="1" customWidth="1"/>
    <col min="12053" max="12053" width="13.6640625" style="21" customWidth="1"/>
    <col min="12054" max="12054" width="3.83203125" style="21" bestFit="1" customWidth="1"/>
    <col min="12055" max="12055" width="21" style="21" bestFit="1" customWidth="1"/>
    <col min="12056" max="12056" width="13.83203125" style="21" customWidth="1"/>
    <col min="12057" max="12057" width="17.1640625" style="21" customWidth="1"/>
    <col min="12058" max="12058" width="13.6640625" style="21" customWidth="1"/>
    <col min="12059" max="12059" width="3.83203125" style="21" bestFit="1" customWidth="1"/>
    <col min="12060" max="12060" width="21" style="21" bestFit="1" customWidth="1"/>
    <col min="12061" max="12061" width="23.33203125" style="21" customWidth="1"/>
    <col min="12062" max="12062" width="17.1640625" style="21" customWidth="1"/>
    <col min="12063" max="12063" width="13.6640625" style="21" customWidth="1"/>
    <col min="12064" max="12288" width="9.1640625" style="21"/>
    <col min="12289" max="12289" width="1.6640625" style="21" customWidth="1"/>
    <col min="12290" max="12290" width="3.83203125" style="21" customWidth="1"/>
    <col min="12291" max="12291" width="28.6640625" style="21" customWidth="1"/>
    <col min="12292" max="12292" width="21.5" style="21" customWidth="1"/>
    <col min="12293" max="12293" width="14.5" style="21" bestFit="1" customWidth="1"/>
    <col min="12294" max="12294" width="13.6640625" style="21" customWidth="1"/>
    <col min="12295" max="12295" width="3.83203125" style="21" bestFit="1" customWidth="1"/>
    <col min="12296" max="12296" width="28.6640625" style="21" customWidth="1"/>
    <col min="12297" max="12297" width="21.5" style="21" customWidth="1"/>
    <col min="12298" max="12298" width="16" style="21" bestFit="1" customWidth="1"/>
    <col min="12299" max="12299" width="13.6640625" style="21" customWidth="1"/>
    <col min="12300" max="12300" width="3.83203125" style="21" bestFit="1" customWidth="1"/>
    <col min="12301" max="12301" width="47.33203125" style="21" customWidth="1"/>
    <col min="12302" max="12302" width="19.5" style="21" customWidth="1"/>
    <col min="12303" max="12303" width="14.5" style="21" bestFit="1" customWidth="1"/>
    <col min="12304" max="12304" width="13.6640625" style="21" customWidth="1"/>
    <col min="12305" max="12305" width="3.83203125" style="21" bestFit="1" customWidth="1"/>
    <col min="12306" max="12306" width="43.5" style="21" bestFit="1" customWidth="1"/>
    <col min="12307" max="12307" width="13.6640625" style="21" customWidth="1"/>
    <col min="12308" max="12308" width="14.5" style="21" bestFit="1" customWidth="1"/>
    <col min="12309" max="12309" width="13.6640625" style="21" customWidth="1"/>
    <col min="12310" max="12310" width="3.83203125" style="21" bestFit="1" customWidth="1"/>
    <col min="12311" max="12311" width="21" style="21" bestFit="1" customWidth="1"/>
    <col min="12312" max="12312" width="13.83203125" style="21" customWidth="1"/>
    <col min="12313" max="12313" width="17.1640625" style="21" customWidth="1"/>
    <col min="12314" max="12314" width="13.6640625" style="21" customWidth="1"/>
    <col min="12315" max="12315" width="3.83203125" style="21" bestFit="1" customWidth="1"/>
    <col min="12316" max="12316" width="21" style="21" bestFit="1" customWidth="1"/>
    <col min="12317" max="12317" width="23.33203125" style="21" customWidth="1"/>
    <col min="12318" max="12318" width="17.1640625" style="21" customWidth="1"/>
    <col min="12319" max="12319" width="13.6640625" style="21" customWidth="1"/>
    <col min="12320" max="12544" width="9.1640625" style="21"/>
    <col min="12545" max="12545" width="1.6640625" style="21" customWidth="1"/>
    <col min="12546" max="12546" width="3.83203125" style="21" customWidth="1"/>
    <col min="12547" max="12547" width="28.6640625" style="21" customWidth="1"/>
    <col min="12548" max="12548" width="21.5" style="21" customWidth="1"/>
    <col min="12549" max="12549" width="14.5" style="21" bestFit="1" customWidth="1"/>
    <col min="12550" max="12550" width="13.6640625" style="21" customWidth="1"/>
    <col min="12551" max="12551" width="3.83203125" style="21" bestFit="1" customWidth="1"/>
    <col min="12552" max="12552" width="28.6640625" style="21" customWidth="1"/>
    <col min="12553" max="12553" width="21.5" style="21" customWidth="1"/>
    <col min="12554" max="12554" width="16" style="21" bestFit="1" customWidth="1"/>
    <col min="12555" max="12555" width="13.6640625" style="21" customWidth="1"/>
    <col min="12556" max="12556" width="3.83203125" style="21" bestFit="1" customWidth="1"/>
    <col min="12557" max="12557" width="47.33203125" style="21" customWidth="1"/>
    <col min="12558" max="12558" width="19.5" style="21" customWidth="1"/>
    <col min="12559" max="12559" width="14.5" style="21" bestFit="1" customWidth="1"/>
    <col min="12560" max="12560" width="13.6640625" style="21" customWidth="1"/>
    <col min="12561" max="12561" width="3.83203125" style="21" bestFit="1" customWidth="1"/>
    <col min="12562" max="12562" width="43.5" style="21" bestFit="1" customWidth="1"/>
    <col min="12563" max="12563" width="13.6640625" style="21" customWidth="1"/>
    <col min="12564" max="12564" width="14.5" style="21" bestFit="1" customWidth="1"/>
    <col min="12565" max="12565" width="13.6640625" style="21" customWidth="1"/>
    <col min="12566" max="12566" width="3.83203125" style="21" bestFit="1" customWidth="1"/>
    <col min="12567" max="12567" width="21" style="21" bestFit="1" customWidth="1"/>
    <col min="12568" max="12568" width="13.83203125" style="21" customWidth="1"/>
    <col min="12569" max="12569" width="17.1640625" style="21" customWidth="1"/>
    <col min="12570" max="12570" width="13.6640625" style="21" customWidth="1"/>
    <col min="12571" max="12571" width="3.83203125" style="21" bestFit="1" customWidth="1"/>
    <col min="12572" max="12572" width="21" style="21" bestFit="1" customWidth="1"/>
    <col min="12573" max="12573" width="23.33203125" style="21" customWidth="1"/>
    <col min="12574" max="12574" width="17.1640625" style="21" customWidth="1"/>
    <col min="12575" max="12575" width="13.6640625" style="21" customWidth="1"/>
    <col min="12576" max="12800" width="9.1640625" style="21"/>
    <col min="12801" max="12801" width="1.6640625" style="21" customWidth="1"/>
    <col min="12802" max="12802" width="3.83203125" style="21" customWidth="1"/>
    <col min="12803" max="12803" width="28.6640625" style="21" customWidth="1"/>
    <col min="12804" max="12804" width="21.5" style="21" customWidth="1"/>
    <col min="12805" max="12805" width="14.5" style="21" bestFit="1" customWidth="1"/>
    <col min="12806" max="12806" width="13.6640625" style="21" customWidth="1"/>
    <col min="12807" max="12807" width="3.83203125" style="21" bestFit="1" customWidth="1"/>
    <col min="12808" max="12808" width="28.6640625" style="21" customWidth="1"/>
    <col min="12809" max="12809" width="21.5" style="21" customWidth="1"/>
    <col min="12810" max="12810" width="16" style="21" bestFit="1" customWidth="1"/>
    <col min="12811" max="12811" width="13.6640625" style="21" customWidth="1"/>
    <col min="12812" max="12812" width="3.83203125" style="21" bestFit="1" customWidth="1"/>
    <col min="12813" max="12813" width="47.33203125" style="21" customWidth="1"/>
    <col min="12814" max="12814" width="19.5" style="21" customWidth="1"/>
    <col min="12815" max="12815" width="14.5" style="21" bestFit="1" customWidth="1"/>
    <col min="12816" max="12816" width="13.6640625" style="21" customWidth="1"/>
    <col min="12817" max="12817" width="3.83203125" style="21" bestFit="1" customWidth="1"/>
    <col min="12818" max="12818" width="43.5" style="21" bestFit="1" customWidth="1"/>
    <col min="12819" max="12819" width="13.6640625" style="21" customWidth="1"/>
    <col min="12820" max="12820" width="14.5" style="21" bestFit="1" customWidth="1"/>
    <col min="12821" max="12821" width="13.6640625" style="21" customWidth="1"/>
    <col min="12822" max="12822" width="3.83203125" style="21" bestFit="1" customWidth="1"/>
    <col min="12823" max="12823" width="21" style="21" bestFit="1" customWidth="1"/>
    <col min="12824" max="12824" width="13.83203125" style="21" customWidth="1"/>
    <col min="12825" max="12825" width="17.1640625" style="21" customWidth="1"/>
    <col min="12826" max="12826" width="13.6640625" style="21" customWidth="1"/>
    <col min="12827" max="12827" width="3.83203125" style="21" bestFit="1" customWidth="1"/>
    <col min="12828" max="12828" width="21" style="21" bestFit="1" customWidth="1"/>
    <col min="12829" max="12829" width="23.33203125" style="21" customWidth="1"/>
    <col min="12830" max="12830" width="17.1640625" style="21" customWidth="1"/>
    <col min="12831" max="12831" width="13.6640625" style="21" customWidth="1"/>
    <col min="12832" max="13056" width="9.1640625" style="21"/>
    <col min="13057" max="13057" width="1.6640625" style="21" customWidth="1"/>
    <col min="13058" max="13058" width="3.83203125" style="21" customWidth="1"/>
    <col min="13059" max="13059" width="28.6640625" style="21" customWidth="1"/>
    <col min="13060" max="13060" width="21.5" style="21" customWidth="1"/>
    <col min="13061" max="13061" width="14.5" style="21" bestFit="1" customWidth="1"/>
    <col min="13062" max="13062" width="13.6640625" style="21" customWidth="1"/>
    <col min="13063" max="13063" width="3.83203125" style="21" bestFit="1" customWidth="1"/>
    <col min="13064" max="13064" width="28.6640625" style="21" customWidth="1"/>
    <col min="13065" max="13065" width="21.5" style="21" customWidth="1"/>
    <col min="13066" max="13066" width="16" style="21" bestFit="1" customWidth="1"/>
    <col min="13067" max="13067" width="13.6640625" style="21" customWidth="1"/>
    <col min="13068" max="13068" width="3.83203125" style="21" bestFit="1" customWidth="1"/>
    <col min="13069" max="13069" width="47.33203125" style="21" customWidth="1"/>
    <col min="13070" max="13070" width="19.5" style="21" customWidth="1"/>
    <col min="13071" max="13071" width="14.5" style="21" bestFit="1" customWidth="1"/>
    <col min="13072" max="13072" width="13.6640625" style="21" customWidth="1"/>
    <col min="13073" max="13073" width="3.83203125" style="21" bestFit="1" customWidth="1"/>
    <col min="13074" max="13074" width="43.5" style="21" bestFit="1" customWidth="1"/>
    <col min="13075" max="13075" width="13.6640625" style="21" customWidth="1"/>
    <col min="13076" max="13076" width="14.5" style="21" bestFit="1" customWidth="1"/>
    <col min="13077" max="13077" width="13.6640625" style="21" customWidth="1"/>
    <col min="13078" max="13078" width="3.83203125" style="21" bestFit="1" customWidth="1"/>
    <col min="13079" max="13079" width="21" style="21" bestFit="1" customWidth="1"/>
    <col min="13080" max="13080" width="13.83203125" style="21" customWidth="1"/>
    <col min="13081" max="13081" width="17.1640625" style="21" customWidth="1"/>
    <col min="13082" max="13082" width="13.6640625" style="21" customWidth="1"/>
    <col min="13083" max="13083" width="3.83203125" style="21" bestFit="1" customWidth="1"/>
    <col min="13084" max="13084" width="21" style="21" bestFit="1" customWidth="1"/>
    <col min="13085" max="13085" width="23.33203125" style="21" customWidth="1"/>
    <col min="13086" max="13086" width="17.1640625" style="21" customWidth="1"/>
    <col min="13087" max="13087" width="13.6640625" style="21" customWidth="1"/>
    <col min="13088" max="13312" width="9.1640625" style="21"/>
    <col min="13313" max="13313" width="1.6640625" style="21" customWidth="1"/>
    <col min="13314" max="13314" width="3.83203125" style="21" customWidth="1"/>
    <col min="13315" max="13315" width="28.6640625" style="21" customWidth="1"/>
    <col min="13316" max="13316" width="21.5" style="21" customWidth="1"/>
    <col min="13317" max="13317" width="14.5" style="21" bestFit="1" customWidth="1"/>
    <col min="13318" max="13318" width="13.6640625" style="21" customWidth="1"/>
    <col min="13319" max="13319" width="3.83203125" style="21" bestFit="1" customWidth="1"/>
    <col min="13320" max="13320" width="28.6640625" style="21" customWidth="1"/>
    <col min="13321" max="13321" width="21.5" style="21" customWidth="1"/>
    <col min="13322" max="13322" width="16" style="21" bestFit="1" customWidth="1"/>
    <col min="13323" max="13323" width="13.6640625" style="21" customWidth="1"/>
    <col min="13324" max="13324" width="3.83203125" style="21" bestFit="1" customWidth="1"/>
    <col min="13325" max="13325" width="47.33203125" style="21" customWidth="1"/>
    <col min="13326" max="13326" width="19.5" style="21" customWidth="1"/>
    <col min="13327" max="13327" width="14.5" style="21" bestFit="1" customWidth="1"/>
    <col min="13328" max="13328" width="13.6640625" style="21" customWidth="1"/>
    <col min="13329" max="13329" width="3.83203125" style="21" bestFit="1" customWidth="1"/>
    <col min="13330" max="13330" width="43.5" style="21" bestFit="1" customWidth="1"/>
    <col min="13331" max="13331" width="13.6640625" style="21" customWidth="1"/>
    <col min="13332" max="13332" width="14.5" style="21" bestFit="1" customWidth="1"/>
    <col min="13333" max="13333" width="13.6640625" style="21" customWidth="1"/>
    <col min="13334" max="13334" width="3.83203125" style="21" bestFit="1" customWidth="1"/>
    <col min="13335" max="13335" width="21" style="21" bestFit="1" customWidth="1"/>
    <col min="13336" max="13336" width="13.83203125" style="21" customWidth="1"/>
    <col min="13337" max="13337" width="17.1640625" style="21" customWidth="1"/>
    <col min="13338" max="13338" width="13.6640625" style="21" customWidth="1"/>
    <col min="13339" max="13339" width="3.83203125" style="21" bestFit="1" customWidth="1"/>
    <col min="13340" max="13340" width="21" style="21" bestFit="1" customWidth="1"/>
    <col min="13341" max="13341" width="23.33203125" style="21" customWidth="1"/>
    <col min="13342" max="13342" width="17.1640625" style="21" customWidth="1"/>
    <col min="13343" max="13343" width="13.6640625" style="21" customWidth="1"/>
    <col min="13344" max="13568" width="9.1640625" style="21"/>
    <col min="13569" max="13569" width="1.6640625" style="21" customWidth="1"/>
    <col min="13570" max="13570" width="3.83203125" style="21" customWidth="1"/>
    <col min="13571" max="13571" width="28.6640625" style="21" customWidth="1"/>
    <col min="13572" max="13572" width="21.5" style="21" customWidth="1"/>
    <col min="13573" max="13573" width="14.5" style="21" bestFit="1" customWidth="1"/>
    <col min="13574" max="13574" width="13.6640625" style="21" customWidth="1"/>
    <col min="13575" max="13575" width="3.83203125" style="21" bestFit="1" customWidth="1"/>
    <col min="13576" max="13576" width="28.6640625" style="21" customWidth="1"/>
    <col min="13577" max="13577" width="21.5" style="21" customWidth="1"/>
    <col min="13578" max="13578" width="16" style="21" bestFit="1" customWidth="1"/>
    <col min="13579" max="13579" width="13.6640625" style="21" customWidth="1"/>
    <col min="13580" max="13580" width="3.83203125" style="21" bestFit="1" customWidth="1"/>
    <col min="13581" max="13581" width="47.33203125" style="21" customWidth="1"/>
    <col min="13582" max="13582" width="19.5" style="21" customWidth="1"/>
    <col min="13583" max="13583" width="14.5" style="21" bestFit="1" customWidth="1"/>
    <col min="13584" max="13584" width="13.6640625" style="21" customWidth="1"/>
    <col min="13585" max="13585" width="3.83203125" style="21" bestFit="1" customWidth="1"/>
    <col min="13586" max="13586" width="43.5" style="21" bestFit="1" customWidth="1"/>
    <col min="13587" max="13587" width="13.6640625" style="21" customWidth="1"/>
    <col min="13588" max="13588" width="14.5" style="21" bestFit="1" customWidth="1"/>
    <col min="13589" max="13589" width="13.6640625" style="21" customWidth="1"/>
    <col min="13590" max="13590" width="3.83203125" style="21" bestFit="1" customWidth="1"/>
    <col min="13591" max="13591" width="21" style="21" bestFit="1" customWidth="1"/>
    <col min="13592" max="13592" width="13.83203125" style="21" customWidth="1"/>
    <col min="13593" max="13593" width="17.1640625" style="21" customWidth="1"/>
    <col min="13594" max="13594" width="13.6640625" style="21" customWidth="1"/>
    <col min="13595" max="13595" width="3.83203125" style="21" bestFit="1" customWidth="1"/>
    <col min="13596" max="13596" width="21" style="21" bestFit="1" customWidth="1"/>
    <col min="13597" max="13597" width="23.33203125" style="21" customWidth="1"/>
    <col min="13598" max="13598" width="17.1640625" style="21" customWidth="1"/>
    <col min="13599" max="13599" width="13.6640625" style="21" customWidth="1"/>
    <col min="13600" max="13824" width="9.1640625" style="21"/>
    <col min="13825" max="13825" width="1.6640625" style="21" customWidth="1"/>
    <col min="13826" max="13826" width="3.83203125" style="21" customWidth="1"/>
    <col min="13827" max="13827" width="28.6640625" style="21" customWidth="1"/>
    <col min="13828" max="13828" width="21.5" style="21" customWidth="1"/>
    <col min="13829" max="13829" width="14.5" style="21" bestFit="1" customWidth="1"/>
    <col min="13830" max="13830" width="13.6640625" style="21" customWidth="1"/>
    <col min="13831" max="13831" width="3.83203125" style="21" bestFit="1" customWidth="1"/>
    <col min="13832" max="13832" width="28.6640625" style="21" customWidth="1"/>
    <col min="13833" max="13833" width="21.5" style="21" customWidth="1"/>
    <col min="13834" max="13834" width="16" style="21" bestFit="1" customWidth="1"/>
    <col min="13835" max="13835" width="13.6640625" style="21" customWidth="1"/>
    <col min="13836" max="13836" width="3.83203125" style="21" bestFit="1" customWidth="1"/>
    <col min="13837" max="13837" width="47.33203125" style="21" customWidth="1"/>
    <col min="13838" max="13838" width="19.5" style="21" customWidth="1"/>
    <col min="13839" max="13839" width="14.5" style="21" bestFit="1" customWidth="1"/>
    <col min="13840" max="13840" width="13.6640625" style="21" customWidth="1"/>
    <col min="13841" max="13841" width="3.83203125" style="21" bestFit="1" customWidth="1"/>
    <col min="13842" max="13842" width="43.5" style="21" bestFit="1" customWidth="1"/>
    <col min="13843" max="13843" width="13.6640625" style="21" customWidth="1"/>
    <col min="13844" max="13844" width="14.5" style="21" bestFit="1" customWidth="1"/>
    <col min="13845" max="13845" width="13.6640625" style="21" customWidth="1"/>
    <col min="13846" max="13846" width="3.83203125" style="21" bestFit="1" customWidth="1"/>
    <col min="13847" max="13847" width="21" style="21" bestFit="1" customWidth="1"/>
    <col min="13848" max="13848" width="13.83203125" style="21" customWidth="1"/>
    <col min="13849" max="13849" width="17.1640625" style="21" customWidth="1"/>
    <col min="13850" max="13850" width="13.6640625" style="21" customWidth="1"/>
    <col min="13851" max="13851" width="3.83203125" style="21" bestFit="1" customWidth="1"/>
    <col min="13852" max="13852" width="21" style="21" bestFit="1" customWidth="1"/>
    <col min="13853" max="13853" width="23.33203125" style="21" customWidth="1"/>
    <col min="13854" max="13854" width="17.1640625" style="21" customWidth="1"/>
    <col min="13855" max="13855" width="13.6640625" style="21" customWidth="1"/>
    <col min="13856" max="14080" width="9.1640625" style="21"/>
    <col min="14081" max="14081" width="1.6640625" style="21" customWidth="1"/>
    <col min="14082" max="14082" width="3.83203125" style="21" customWidth="1"/>
    <col min="14083" max="14083" width="28.6640625" style="21" customWidth="1"/>
    <col min="14084" max="14084" width="21.5" style="21" customWidth="1"/>
    <col min="14085" max="14085" width="14.5" style="21" bestFit="1" customWidth="1"/>
    <col min="14086" max="14086" width="13.6640625" style="21" customWidth="1"/>
    <col min="14087" max="14087" width="3.83203125" style="21" bestFit="1" customWidth="1"/>
    <col min="14088" max="14088" width="28.6640625" style="21" customWidth="1"/>
    <col min="14089" max="14089" width="21.5" style="21" customWidth="1"/>
    <col min="14090" max="14090" width="16" style="21" bestFit="1" customWidth="1"/>
    <col min="14091" max="14091" width="13.6640625" style="21" customWidth="1"/>
    <col min="14092" max="14092" width="3.83203125" style="21" bestFit="1" customWidth="1"/>
    <col min="14093" max="14093" width="47.33203125" style="21" customWidth="1"/>
    <col min="14094" max="14094" width="19.5" style="21" customWidth="1"/>
    <col min="14095" max="14095" width="14.5" style="21" bestFit="1" customWidth="1"/>
    <col min="14096" max="14096" width="13.6640625" style="21" customWidth="1"/>
    <col min="14097" max="14097" width="3.83203125" style="21" bestFit="1" customWidth="1"/>
    <col min="14098" max="14098" width="43.5" style="21" bestFit="1" customWidth="1"/>
    <col min="14099" max="14099" width="13.6640625" style="21" customWidth="1"/>
    <col min="14100" max="14100" width="14.5" style="21" bestFit="1" customWidth="1"/>
    <col min="14101" max="14101" width="13.6640625" style="21" customWidth="1"/>
    <col min="14102" max="14102" width="3.83203125" style="21" bestFit="1" customWidth="1"/>
    <col min="14103" max="14103" width="21" style="21" bestFit="1" customWidth="1"/>
    <col min="14104" max="14104" width="13.83203125" style="21" customWidth="1"/>
    <col min="14105" max="14105" width="17.1640625" style="21" customWidth="1"/>
    <col min="14106" max="14106" width="13.6640625" style="21" customWidth="1"/>
    <col min="14107" max="14107" width="3.83203125" style="21" bestFit="1" customWidth="1"/>
    <col min="14108" max="14108" width="21" style="21" bestFit="1" customWidth="1"/>
    <col min="14109" max="14109" width="23.33203125" style="21" customWidth="1"/>
    <col min="14110" max="14110" width="17.1640625" style="21" customWidth="1"/>
    <col min="14111" max="14111" width="13.6640625" style="21" customWidth="1"/>
    <col min="14112" max="14336" width="9.1640625" style="21"/>
    <col min="14337" max="14337" width="1.6640625" style="21" customWidth="1"/>
    <col min="14338" max="14338" width="3.83203125" style="21" customWidth="1"/>
    <col min="14339" max="14339" width="28.6640625" style="21" customWidth="1"/>
    <col min="14340" max="14340" width="21.5" style="21" customWidth="1"/>
    <col min="14341" max="14341" width="14.5" style="21" bestFit="1" customWidth="1"/>
    <col min="14342" max="14342" width="13.6640625" style="21" customWidth="1"/>
    <col min="14343" max="14343" width="3.83203125" style="21" bestFit="1" customWidth="1"/>
    <col min="14344" max="14344" width="28.6640625" style="21" customWidth="1"/>
    <col min="14345" max="14345" width="21.5" style="21" customWidth="1"/>
    <col min="14346" max="14346" width="16" style="21" bestFit="1" customWidth="1"/>
    <col min="14347" max="14347" width="13.6640625" style="21" customWidth="1"/>
    <col min="14348" max="14348" width="3.83203125" style="21" bestFit="1" customWidth="1"/>
    <col min="14349" max="14349" width="47.33203125" style="21" customWidth="1"/>
    <col min="14350" max="14350" width="19.5" style="21" customWidth="1"/>
    <col min="14351" max="14351" width="14.5" style="21" bestFit="1" customWidth="1"/>
    <col min="14352" max="14352" width="13.6640625" style="21" customWidth="1"/>
    <col min="14353" max="14353" width="3.83203125" style="21" bestFit="1" customWidth="1"/>
    <col min="14354" max="14354" width="43.5" style="21" bestFit="1" customWidth="1"/>
    <col min="14355" max="14355" width="13.6640625" style="21" customWidth="1"/>
    <col min="14356" max="14356" width="14.5" style="21" bestFit="1" customWidth="1"/>
    <col min="14357" max="14357" width="13.6640625" style="21" customWidth="1"/>
    <col min="14358" max="14358" width="3.83203125" style="21" bestFit="1" customWidth="1"/>
    <col min="14359" max="14359" width="21" style="21" bestFit="1" customWidth="1"/>
    <col min="14360" max="14360" width="13.83203125" style="21" customWidth="1"/>
    <col min="14361" max="14361" width="17.1640625" style="21" customWidth="1"/>
    <col min="14362" max="14362" width="13.6640625" style="21" customWidth="1"/>
    <col min="14363" max="14363" width="3.83203125" style="21" bestFit="1" customWidth="1"/>
    <col min="14364" max="14364" width="21" style="21" bestFit="1" customWidth="1"/>
    <col min="14365" max="14365" width="23.33203125" style="21" customWidth="1"/>
    <col min="14366" max="14366" width="17.1640625" style="21" customWidth="1"/>
    <col min="14367" max="14367" width="13.6640625" style="21" customWidth="1"/>
    <col min="14368" max="14592" width="9.1640625" style="21"/>
    <col min="14593" max="14593" width="1.6640625" style="21" customWidth="1"/>
    <col min="14594" max="14594" width="3.83203125" style="21" customWidth="1"/>
    <col min="14595" max="14595" width="28.6640625" style="21" customWidth="1"/>
    <col min="14596" max="14596" width="21.5" style="21" customWidth="1"/>
    <col min="14597" max="14597" width="14.5" style="21" bestFit="1" customWidth="1"/>
    <col min="14598" max="14598" width="13.6640625" style="21" customWidth="1"/>
    <col min="14599" max="14599" width="3.83203125" style="21" bestFit="1" customWidth="1"/>
    <col min="14600" max="14600" width="28.6640625" style="21" customWidth="1"/>
    <col min="14601" max="14601" width="21.5" style="21" customWidth="1"/>
    <col min="14602" max="14602" width="16" style="21" bestFit="1" customWidth="1"/>
    <col min="14603" max="14603" width="13.6640625" style="21" customWidth="1"/>
    <col min="14604" max="14604" width="3.83203125" style="21" bestFit="1" customWidth="1"/>
    <col min="14605" max="14605" width="47.33203125" style="21" customWidth="1"/>
    <col min="14606" max="14606" width="19.5" style="21" customWidth="1"/>
    <col min="14607" max="14607" width="14.5" style="21" bestFit="1" customWidth="1"/>
    <col min="14608" max="14608" width="13.6640625" style="21" customWidth="1"/>
    <col min="14609" max="14609" width="3.83203125" style="21" bestFit="1" customWidth="1"/>
    <col min="14610" max="14610" width="43.5" style="21" bestFit="1" customWidth="1"/>
    <col min="14611" max="14611" width="13.6640625" style="21" customWidth="1"/>
    <col min="14612" max="14612" width="14.5" style="21" bestFit="1" customWidth="1"/>
    <col min="14613" max="14613" width="13.6640625" style="21" customWidth="1"/>
    <col min="14614" max="14614" width="3.83203125" style="21" bestFit="1" customWidth="1"/>
    <col min="14615" max="14615" width="21" style="21" bestFit="1" customWidth="1"/>
    <col min="14616" max="14616" width="13.83203125" style="21" customWidth="1"/>
    <col min="14617" max="14617" width="17.1640625" style="21" customWidth="1"/>
    <col min="14618" max="14618" width="13.6640625" style="21" customWidth="1"/>
    <col min="14619" max="14619" width="3.83203125" style="21" bestFit="1" customWidth="1"/>
    <col min="14620" max="14620" width="21" style="21" bestFit="1" customWidth="1"/>
    <col min="14621" max="14621" width="23.33203125" style="21" customWidth="1"/>
    <col min="14622" max="14622" width="17.1640625" style="21" customWidth="1"/>
    <col min="14623" max="14623" width="13.6640625" style="21" customWidth="1"/>
    <col min="14624" max="14848" width="9.1640625" style="21"/>
    <col min="14849" max="14849" width="1.6640625" style="21" customWidth="1"/>
    <col min="14850" max="14850" width="3.83203125" style="21" customWidth="1"/>
    <col min="14851" max="14851" width="28.6640625" style="21" customWidth="1"/>
    <col min="14852" max="14852" width="21.5" style="21" customWidth="1"/>
    <col min="14853" max="14853" width="14.5" style="21" bestFit="1" customWidth="1"/>
    <col min="14854" max="14854" width="13.6640625" style="21" customWidth="1"/>
    <col min="14855" max="14855" width="3.83203125" style="21" bestFit="1" customWidth="1"/>
    <col min="14856" max="14856" width="28.6640625" style="21" customWidth="1"/>
    <col min="14857" max="14857" width="21.5" style="21" customWidth="1"/>
    <col min="14858" max="14858" width="16" style="21" bestFit="1" customWidth="1"/>
    <col min="14859" max="14859" width="13.6640625" style="21" customWidth="1"/>
    <col min="14860" max="14860" width="3.83203125" style="21" bestFit="1" customWidth="1"/>
    <col min="14861" max="14861" width="47.33203125" style="21" customWidth="1"/>
    <col min="14862" max="14862" width="19.5" style="21" customWidth="1"/>
    <col min="14863" max="14863" width="14.5" style="21" bestFit="1" customWidth="1"/>
    <col min="14864" max="14864" width="13.6640625" style="21" customWidth="1"/>
    <col min="14865" max="14865" width="3.83203125" style="21" bestFit="1" customWidth="1"/>
    <col min="14866" max="14866" width="43.5" style="21" bestFit="1" customWidth="1"/>
    <col min="14867" max="14867" width="13.6640625" style="21" customWidth="1"/>
    <col min="14868" max="14868" width="14.5" style="21" bestFit="1" customWidth="1"/>
    <col min="14869" max="14869" width="13.6640625" style="21" customWidth="1"/>
    <col min="14870" max="14870" width="3.83203125" style="21" bestFit="1" customWidth="1"/>
    <col min="14871" max="14871" width="21" style="21" bestFit="1" customWidth="1"/>
    <col min="14872" max="14872" width="13.83203125" style="21" customWidth="1"/>
    <col min="14873" max="14873" width="17.1640625" style="21" customWidth="1"/>
    <col min="14874" max="14874" width="13.6640625" style="21" customWidth="1"/>
    <col min="14875" max="14875" width="3.83203125" style="21" bestFit="1" customWidth="1"/>
    <col min="14876" max="14876" width="21" style="21" bestFit="1" customWidth="1"/>
    <col min="14877" max="14877" width="23.33203125" style="21" customWidth="1"/>
    <col min="14878" max="14878" width="17.1640625" style="21" customWidth="1"/>
    <col min="14879" max="14879" width="13.6640625" style="21" customWidth="1"/>
    <col min="14880" max="15104" width="9.1640625" style="21"/>
    <col min="15105" max="15105" width="1.6640625" style="21" customWidth="1"/>
    <col min="15106" max="15106" width="3.83203125" style="21" customWidth="1"/>
    <col min="15107" max="15107" width="28.6640625" style="21" customWidth="1"/>
    <col min="15108" max="15108" width="21.5" style="21" customWidth="1"/>
    <col min="15109" max="15109" width="14.5" style="21" bestFit="1" customWidth="1"/>
    <col min="15110" max="15110" width="13.6640625" style="21" customWidth="1"/>
    <col min="15111" max="15111" width="3.83203125" style="21" bestFit="1" customWidth="1"/>
    <col min="15112" max="15112" width="28.6640625" style="21" customWidth="1"/>
    <col min="15113" max="15113" width="21.5" style="21" customWidth="1"/>
    <col min="15114" max="15114" width="16" style="21" bestFit="1" customWidth="1"/>
    <col min="15115" max="15115" width="13.6640625" style="21" customWidth="1"/>
    <col min="15116" max="15116" width="3.83203125" style="21" bestFit="1" customWidth="1"/>
    <col min="15117" max="15117" width="47.33203125" style="21" customWidth="1"/>
    <col min="15118" max="15118" width="19.5" style="21" customWidth="1"/>
    <col min="15119" max="15119" width="14.5" style="21" bestFit="1" customWidth="1"/>
    <col min="15120" max="15120" width="13.6640625" style="21" customWidth="1"/>
    <col min="15121" max="15121" width="3.83203125" style="21" bestFit="1" customWidth="1"/>
    <col min="15122" max="15122" width="43.5" style="21" bestFit="1" customWidth="1"/>
    <col min="15123" max="15123" width="13.6640625" style="21" customWidth="1"/>
    <col min="15124" max="15124" width="14.5" style="21" bestFit="1" customWidth="1"/>
    <col min="15125" max="15125" width="13.6640625" style="21" customWidth="1"/>
    <col min="15126" max="15126" width="3.83203125" style="21" bestFit="1" customWidth="1"/>
    <col min="15127" max="15127" width="21" style="21" bestFit="1" customWidth="1"/>
    <col min="15128" max="15128" width="13.83203125" style="21" customWidth="1"/>
    <col min="15129" max="15129" width="17.1640625" style="21" customWidth="1"/>
    <col min="15130" max="15130" width="13.6640625" style="21" customWidth="1"/>
    <col min="15131" max="15131" width="3.83203125" style="21" bestFit="1" customWidth="1"/>
    <col min="15132" max="15132" width="21" style="21" bestFit="1" customWidth="1"/>
    <col min="15133" max="15133" width="23.33203125" style="21" customWidth="1"/>
    <col min="15134" max="15134" width="17.1640625" style="21" customWidth="1"/>
    <col min="15135" max="15135" width="13.6640625" style="21" customWidth="1"/>
    <col min="15136" max="15360" width="9.1640625" style="21"/>
    <col min="15361" max="15361" width="1.6640625" style="21" customWidth="1"/>
    <col min="15362" max="15362" width="3.83203125" style="21" customWidth="1"/>
    <col min="15363" max="15363" width="28.6640625" style="21" customWidth="1"/>
    <col min="15364" max="15364" width="21.5" style="21" customWidth="1"/>
    <col min="15365" max="15365" width="14.5" style="21" bestFit="1" customWidth="1"/>
    <col min="15366" max="15366" width="13.6640625" style="21" customWidth="1"/>
    <col min="15367" max="15367" width="3.83203125" style="21" bestFit="1" customWidth="1"/>
    <col min="15368" max="15368" width="28.6640625" style="21" customWidth="1"/>
    <col min="15369" max="15369" width="21.5" style="21" customWidth="1"/>
    <col min="15370" max="15370" width="16" style="21" bestFit="1" customWidth="1"/>
    <col min="15371" max="15371" width="13.6640625" style="21" customWidth="1"/>
    <col min="15372" max="15372" width="3.83203125" style="21" bestFit="1" customWidth="1"/>
    <col min="15373" max="15373" width="47.33203125" style="21" customWidth="1"/>
    <col min="15374" max="15374" width="19.5" style="21" customWidth="1"/>
    <col min="15375" max="15375" width="14.5" style="21" bestFit="1" customWidth="1"/>
    <col min="15376" max="15376" width="13.6640625" style="21" customWidth="1"/>
    <col min="15377" max="15377" width="3.83203125" style="21" bestFit="1" customWidth="1"/>
    <col min="15378" max="15378" width="43.5" style="21" bestFit="1" customWidth="1"/>
    <col min="15379" max="15379" width="13.6640625" style="21" customWidth="1"/>
    <col min="15380" max="15380" width="14.5" style="21" bestFit="1" customWidth="1"/>
    <col min="15381" max="15381" width="13.6640625" style="21" customWidth="1"/>
    <col min="15382" max="15382" width="3.83203125" style="21" bestFit="1" customWidth="1"/>
    <col min="15383" max="15383" width="21" style="21" bestFit="1" customWidth="1"/>
    <col min="15384" max="15384" width="13.83203125" style="21" customWidth="1"/>
    <col min="15385" max="15385" width="17.1640625" style="21" customWidth="1"/>
    <col min="15386" max="15386" width="13.6640625" style="21" customWidth="1"/>
    <col min="15387" max="15387" width="3.83203125" style="21" bestFit="1" customWidth="1"/>
    <col min="15388" max="15388" width="21" style="21" bestFit="1" customWidth="1"/>
    <col min="15389" max="15389" width="23.33203125" style="21" customWidth="1"/>
    <col min="15390" max="15390" width="17.1640625" style="21" customWidth="1"/>
    <col min="15391" max="15391" width="13.6640625" style="21" customWidth="1"/>
    <col min="15392" max="15616" width="9.1640625" style="21"/>
    <col min="15617" max="15617" width="1.6640625" style="21" customWidth="1"/>
    <col min="15618" max="15618" width="3.83203125" style="21" customWidth="1"/>
    <col min="15619" max="15619" width="28.6640625" style="21" customWidth="1"/>
    <col min="15620" max="15620" width="21.5" style="21" customWidth="1"/>
    <col min="15621" max="15621" width="14.5" style="21" bestFit="1" customWidth="1"/>
    <col min="15622" max="15622" width="13.6640625" style="21" customWidth="1"/>
    <col min="15623" max="15623" width="3.83203125" style="21" bestFit="1" customWidth="1"/>
    <col min="15624" max="15624" width="28.6640625" style="21" customWidth="1"/>
    <col min="15625" max="15625" width="21.5" style="21" customWidth="1"/>
    <col min="15626" max="15626" width="16" style="21" bestFit="1" customWidth="1"/>
    <col min="15627" max="15627" width="13.6640625" style="21" customWidth="1"/>
    <col min="15628" max="15628" width="3.83203125" style="21" bestFit="1" customWidth="1"/>
    <col min="15629" max="15629" width="47.33203125" style="21" customWidth="1"/>
    <col min="15630" max="15630" width="19.5" style="21" customWidth="1"/>
    <col min="15631" max="15631" width="14.5" style="21" bestFit="1" customWidth="1"/>
    <col min="15632" max="15632" width="13.6640625" style="21" customWidth="1"/>
    <col min="15633" max="15633" width="3.83203125" style="21" bestFit="1" customWidth="1"/>
    <col min="15634" max="15634" width="43.5" style="21" bestFit="1" customWidth="1"/>
    <col min="15635" max="15635" width="13.6640625" style="21" customWidth="1"/>
    <col min="15636" max="15636" width="14.5" style="21" bestFit="1" customWidth="1"/>
    <col min="15637" max="15637" width="13.6640625" style="21" customWidth="1"/>
    <col min="15638" max="15638" width="3.83203125" style="21" bestFit="1" customWidth="1"/>
    <col min="15639" max="15639" width="21" style="21" bestFit="1" customWidth="1"/>
    <col min="15640" max="15640" width="13.83203125" style="21" customWidth="1"/>
    <col min="15641" max="15641" width="17.1640625" style="21" customWidth="1"/>
    <col min="15642" max="15642" width="13.6640625" style="21" customWidth="1"/>
    <col min="15643" max="15643" width="3.83203125" style="21" bestFit="1" customWidth="1"/>
    <col min="15644" max="15644" width="21" style="21" bestFit="1" customWidth="1"/>
    <col min="15645" max="15645" width="23.33203125" style="21" customWidth="1"/>
    <col min="15646" max="15646" width="17.1640625" style="21" customWidth="1"/>
    <col min="15647" max="15647" width="13.6640625" style="21" customWidth="1"/>
    <col min="15648" max="15872" width="9.1640625" style="21"/>
    <col min="15873" max="15873" width="1.6640625" style="21" customWidth="1"/>
    <col min="15874" max="15874" width="3.83203125" style="21" customWidth="1"/>
    <col min="15875" max="15875" width="28.6640625" style="21" customWidth="1"/>
    <col min="15876" max="15876" width="21.5" style="21" customWidth="1"/>
    <col min="15877" max="15877" width="14.5" style="21" bestFit="1" customWidth="1"/>
    <col min="15878" max="15878" width="13.6640625" style="21" customWidth="1"/>
    <col min="15879" max="15879" width="3.83203125" style="21" bestFit="1" customWidth="1"/>
    <col min="15880" max="15880" width="28.6640625" style="21" customWidth="1"/>
    <col min="15881" max="15881" width="21.5" style="21" customWidth="1"/>
    <col min="15882" max="15882" width="16" style="21" bestFit="1" customWidth="1"/>
    <col min="15883" max="15883" width="13.6640625" style="21" customWidth="1"/>
    <col min="15884" max="15884" width="3.83203125" style="21" bestFit="1" customWidth="1"/>
    <col min="15885" max="15885" width="47.33203125" style="21" customWidth="1"/>
    <col min="15886" max="15886" width="19.5" style="21" customWidth="1"/>
    <col min="15887" max="15887" width="14.5" style="21" bestFit="1" customWidth="1"/>
    <col min="15888" max="15888" width="13.6640625" style="21" customWidth="1"/>
    <col min="15889" max="15889" width="3.83203125" style="21" bestFit="1" customWidth="1"/>
    <col min="15890" max="15890" width="43.5" style="21" bestFit="1" customWidth="1"/>
    <col min="15891" max="15891" width="13.6640625" style="21" customWidth="1"/>
    <col min="15892" max="15892" width="14.5" style="21" bestFit="1" customWidth="1"/>
    <col min="15893" max="15893" width="13.6640625" style="21" customWidth="1"/>
    <col min="15894" max="15894" width="3.83203125" style="21" bestFit="1" customWidth="1"/>
    <col min="15895" max="15895" width="21" style="21" bestFit="1" customWidth="1"/>
    <col min="15896" max="15896" width="13.83203125" style="21" customWidth="1"/>
    <col min="15897" max="15897" width="17.1640625" style="21" customWidth="1"/>
    <col min="15898" max="15898" width="13.6640625" style="21" customWidth="1"/>
    <col min="15899" max="15899" width="3.83203125" style="21" bestFit="1" customWidth="1"/>
    <col min="15900" max="15900" width="21" style="21" bestFit="1" customWidth="1"/>
    <col min="15901" max="15901" width="23.33203125" style="21" customWidth="1"/>
    <col min="15902" max="15902" width="17.1640625" style="21" customWidth="1"/>
    <col min="15903" max="15903" width="13.6640625" style="21" customWidth="1"/>
    <col min="15904" max="16128" width="9.1640625" style="21"/>
    <col min="16129" max="16129" width="1.6640625" style="21" customWidth="1"/>
    <col min="16130" max="16130" width="3.83203125" style="21" customWidth="1"/>
    <col min="16131" max="16131" width="28.6640625" style="21" customWidth="1"/>
    <col min="16132" max="16132" width="21.5" style="21" customWidth="1"/>
    <col min="16133" max="16133" width="14.5" style="21" bestFit="1" customWidth="1"/>
    <col min="16134" max="16134" width="13.6640625" style="21" customWidth="1"/>
    <col min="16135" max="16135" width="3.83203125" style="21" bestFit="1" customWidth="1"/>
    <col min="16136" max="16136" width="28.6640625" style="21" customWidth="1"/>
    <col min="16137" max="16137" width="21.5" style="21" customWidth="1"/>
    <col min="16138" max="16138" width="16" style="21" bestFit="1" customWidth="1"/>
    <col min="16139" max="16139" width="13.6640625" style="21" customWidth="1"/>
    <col min="16140" max="16140" width="3.83203125" style="21" bestFit="1" customWidth="1"/>
    <col min="16141" max="16141" width="47.33203125" style="21" customWidth="1"/>
    <col min="16142" max="16142" width="19.5" style="21" customWidth="1"/>
    <col min="16143" max="16143" width="14.5" style="21" bestFit="1" customWidth="1"/>
    <col min="16144" max="16144" width="13.6640625" style="21" customWidth="1"/>
    <col min="16145" max="16145" width="3.83203125" style="21" bestFit="1" customWidth="1"/>
    <col min="16146" max="16146" width="43.5" style="21" bestFit="1" customWidth="1"/>
    <col min="16147" max="16147" width="13.6640625" style="21" customWidth="1"/>
    <col min="16148" max="16148" width="14.5" style="21" bestFit="1" customWidth="1"/>
    <col min="16149" max="16149" width="13.6640625" style="21" customWidth="1"/>
    <col min="16150" max="16150" width="3.83203125" style="21" bestFit="1" customWidth="1"/>
    <col min="16151" max="16151" width="21" style="21" bestFit="1" customWidth="1"/>
    <col min="16152" max="16152" width="13.83203125" style="21" customWidth="1"/>
    <col min="16153" max="16153" width="17.1640625" style="21" customWidth="1"/>
    <col min="16154" max="16154" width="13.6640625" style="21" customWidth="1"/>
    <col min="16155" max="16155" width="3.83203125" style="21" bestFit="1" customWidth="1"/>
    <col min="16156" max="16156" width="21" style="21" bestFit="1" customWidth="1"/>
    <col min="16157" max="16157" width="23.33203125" style="21" customWidth="1"/>
    <col min="16158" max="16158" width="17.1640625" style="21" customWidth="1"/>
    <col min="16159" max="16159" width="13.6640625" style="21" customWidth="1"/>
    <col min="16160" max="16384" width="9.1640625" style="21"/>
  </cols>
  <sheetData>
    <row r="1" spans="2:31" ht="50.25" customHeight="1">
      <c r="C1" s="22"/>
      <c r="D1" s="23"/>
      <c r="E1" s="24" t="s">
        <v>59</v>
      </c>
      <c r="F1" s="22"/>
      <c r="G1" s="22"/>
      <c r="H1" s="22"/>
      <c r="I1" s="22"/>
      <c r="J1" s="22"/>
      <c r="K1" s="22"/>
    </row>
    <row r="2" spans="2:31" ht="10.5" customHeight="1">
      <c r="C2" s="22"/>
      <c r="D2" s="25"/>
      <c r="E2" s="25"/>
      <c r="F2" s="22"/>
      <c r="G2" s="22"/>
      <c r="H2" s="22"/>
      <c r="I2" s="22"/>
      <c r="J2" s="22"/>
      <c r="K2" s="22"/>
    </row>
    <row r="3" spans="2:31" s="30" customFormat="1" ht="15" customHeight="1">
      <c r="B3" s="26"/>
      <c r="C3" s="27" t="s">
        <v>60</v>
      </c>
      <c r="D3" s="28"/>
      <c r="E3" s="29"/>
      <c r="F3" s="29"/>
      <c r="G3" s="26"/>
      <c r="H3" s="27" t="s">
        <v>61</v>
      </c>
      <c r="I3" s="28"/>
      <c r="J3" s="29"/>
      <c r="K3" s="29"/>
      <c r="L3" s="26"/>
      <c r="M3" s="27" t="s">
        <v>62</v>
      </c>
      <c r="N3" s="28"/>
      <c r="O3" s="29"/>
      <c r="P3" s="29"/>
      <c r="Q3" s="26"/>
      <c r="R3" s="27" t="s">
        <v>63</v>
      </c>
      <c r="S3" s="28"/>
      <c r="T3" s="29"/>
      <c r="U3" s="29"/>
      <c r="V3" s="26"/>
      <c r="W3" s="27" t="s">
        <v>64</v>
      </c>
      <c r="X3" s="28"/>
      <c r="Y3" s="29"/>
      <c r="Z3" s="29"/>
      <c r="AA3" s="26"/>
      <c r="AB3" s="27" t="s">
        <v>65</v>
      </c>
      <c r="AC3" s="28"/>
      <c r="AD3" s="28"/>
      <c r="AE3" s="28"/>
    </row>
    <row r="4" spans="2:31" s="38" customFormat="1" ht="15.75" customHeight="1">
      <c r="B4" s="31"/>
      <c r="C4" s="32" t="s">
        <v>66</v>
      </c>
      <c r="D4" s="33" t="s">
        <v>67</v>
      </c>
      <c r="E4" s="34"/>
      <c r="F4" s="35"/>
      <c r="G4" s="31"/>
      <c r="H4" s="32" t="s">
        <v>66</v>
      </c>
      <c r="I4" s="33" t="s">
        <v>67</v>
      </c>
      <c r="J4" s="34"/>
      <c r="K4" s="35"/>
      <c r="L4" s="31"/>
      <c r="M4" s="32" t="s">
        <v>66</v>
      </c>
      <c r="N4" s="33" t="s">
        <v>67</v>
      </c>
      <c r="O4" s="34"/>
      <c r="P4" s="35"/>
      <c r="Q4" s="31"/>
      <c r="R4" s="32" t="s">
        <v>66</v>
      </c>
      <c r="S4" s="33" t="s">
        <v>67</v>
      </c>
      <c r="T4" s="34"/>
      <c r="U4" s="35"/>
      <c r="V4" s="31"/>
      <c r="W4" s="32" t="s">
        <v>66</v>
      </c>
      <c r="X4" s="33" t="s">
        <v>67</v>
      </c>
      <c r="Y4" s="34"/>
      <c r="Z4" s="35"/>
      <c r="AA4" s="31"/>
      <c r="AB4" s="32" t="s">
        <v>66</v>
      </c>
      <c r="AC4" s="33" t="s">
        <v>67</v>
      </c>
      <c r="AD4" s="36"/>
      <c r="AE4" s="37"/>
    </row>
    <row r="5" spans="2:31" ht="12" customHeight="1">
      <c r="B5" s="39">
        <v>1</v>
      </c>
      <c r="C5" s="40" t="s">
        <v>68</v>
      </c>
      <c r="D5" s="41" t="s">
        <v>69</v>
      </c>
      <c r="E5" s="42"/>
      <c r="F5" s="42"/>
      <c r="G5" s="43">
        <v>1</v>
      </c>
      <c r="H5" s="40" t="s">
        <v>68</v>
      </c>
      <c r="I5" s="41" t="s">
        <v>69</v>
      </c>
      <c r="J5" s="42"/>
      <c r="K5" s="42"/>
      <c r="L5" s="43">
        <v>1</v>
      </c>
      <c r="M5" s="40" t="s">
        <v>68</v>
      </c>
      <c r="N5" s="41" t="s">
        <v>69</v>
      </c>
      <c r="O5" s="42"/>
      <c r="P5" s="42"/>
      <c r="Q5" s="43">
        <v>1</v>
      </c>
      <c r="R5" s="40" t="s">
        <v>68</v>
      </c>
      <c r="S5" s="41" t="s">
        <v>69</v>
      </c>
      <c r="T5" s="42"/>
      <c r="U5" s="42"/>
      <c r="V5" s="43">
        <v>1</v>
      </c>
      <c r="W5" s="40" t="s">
        <v>68</v>
      </c>
      <c r="X5" s="41" t="s">
        <v>69</v>
      </c>
      <c r="Y5" s="42"/>
      <c r="Z5" s="42"/>
      <c r="AA5" s="43">
        <v>1</v>
      </c>
      <c r="AB5" s="40" t="s">
        <v>68</v>
      </c>
      <c r="AC5" s="41" t="s">
        <v>69</v>
      </c>
      <c r="AD5" s="44"/>
      <c r="AE5" s="44"/>
    </row>
    <row r="6" spans="2:31" ht="12" customHeight="1">
      <c r="B6" s="45">
        <v>2</v>
      </c>
      <c r="C6" s="46" t="s">
        <v>70</v>
      </c>
      <c r="D6" s="47" t="s">
        <v>69</v>
      </c>
      <c r="E6" s="48"/>
      <c r="F6" s="48"/>
      <c r="G6" s="45">
        <v>2</v>
      </c>
      <c r="H6" s="46" t="s">
        <v>70</v>
      </c>
      <c r="I6" s="47" t="s">
        <v>69</v>
      </c>
      <c r="J6" s="48"/>
      <c r="K6" s="48"/>
      <c r="L6" s="45">
        <v>2</v>
      </c>
      <c r="M6" s="46" t="s">
        <v>70</v>
      </c>
      <c r="N6" s="47" t="s">
        <v>69</v>
      </c>
      <c r="O6" s="48"/>
      <c r="P6" s="48"/>
      <c r="Q6" s="45">
        <v>2</v>
      </c>
      <c r="R6" s="46" t="s">
        <v>70</v>
      </c>
      <c r="S6" s="47" t="s">
        <v>69</v>
      </c>
      <c r="T6" s="48"/>
      <c r="U6" s="48"/>
      <c r="V6" s="45">
        <v>2</v>
      </c>
      <c r="W6" s="49" t="s">
        <v>71</v>
      </c>
      <c r="X6" s="47" t="s">
        <v>69</v>
      </c>
      <c r="Y6" s="48"/>
      <c r="Z6" s="48"/>
      <c r="AA6" s="45">
        <v>2</v>
      </c>
      <c r="AB6" s="46" t="s">
        <v>71</v>
      </c>
      <c r="AC6" s="47" t="s">
        <v>69</v>
      </c>
      <c r="AD6" s="50"/>
      <c r="AE6" s="50"/>
    </row>
    <row r="7" spans="2:31" ht="12" customHeight="1">
      <c r="B7" s="45">
        <v>3</v>
      </c>
      <c r="C7" s="46" t="s">
        <v>72</v>
      </c>
      <c r="D7" s="47" t="s">
        <v>69</v>
      </c>
      <c r="E7" s="48"/>
      <c r="F7" s="48"/>
      <c r="G7" s="45">
        <v>3</v>
      </c>
      <c r="H7" s="46" t="s">
        <v>72</v>
      </c>
      <c r="I7" s="47" t="s">
        <v>69</v>
      </c>
      <c r="J7" s="48"/>
      <c r="K7" s="48"/>
      <c r="L7" s="45">
        <v>3</v>
      </c>
      <c r="M7" s="46" t="s">
        <v>72</v>
      </c>
      <c r="N7" s="47" t="s">
        <v>69</v>
      </c>
      <c r="O7" s="48"/>
      <c r="P7" s="48"/>
      <c r="Q7" s="45">
        <v>3</v>
      </c>
      <c r="R7" s="46" t="s">
        <v>72</v>
      </c>
      <c r="S7" s="47" t="s">
        <v>69</v>
      </c>
      <c r="T7" s="48"/>
      <c r="U7" s="48"/>
      <c r="V7" s="45">
        <v>3</v>
      </c>
      <c r="W7" s="46" t="s">
        <v>70</v>
      </c>
      <c r="X7" s="47" t="s">
        <v>69</v>
      </c>
      <c r="Y7" s="48"/>
      <c r="Z7" s="48"/>
      <c r="AA7" s="45">
        <v>3</v>
      </c>
      <c r="AB7" s="46" t="s">
        <v>70</v>
      </c>
      <c r="AC7" s="47" t="s">
        <v>69</v>
      </c>
      <c r="AD7" s="50"/>
      <c r="AE7" s="50"/>
    </row>
    <row r="8" spans="2:31" ht="12" customHeight="1">
      <c r="B8" s="45">
        <v>4</v>
      </c>
      <c r="C8" s="46" t="s">
        <v>73</v>
      </c>
      <c r="D8" s="47" t="s">
        <v>69</v>
      </c>
      <c r="E8" s="48"/>
      <c r="F8" s="48"/>
      <c r="G8" s="45">
        <v>4</v>
      </c>
      <c r="H8" s="46" t="s">
        <v>73</v>
      </c>
      <c r="I8" s="47" t="s">
        <v>69</v>
      </c>
      <c r="J8" s="48"/>
      <c r="K8" s="48"/>
      <c r="L8" s="45">
        <v>4</v>
      </c>
      <c r="M8" s="46" t="s">
        <v>73</v>
      </c>
      <c r="N8" s="47" t="s">
        <v>69</v>
      </c>
      <c r="O8" s="48"/>
      <c r="P8" s="48"/>
      <c r="Q8" s="45">
        <v>4</v>
      </c>
      <c r="R8" s="46" t="s">
        <v>74</v>
      </c>
      <c r="S8" s="47" t="s">
        <v>69</v>
      </c>
      <c r="T8" s="48"/>
      <c r="U8" s="48"/>
      <c r="V8" s="45">
        <v>4</v>
      </c>
      <c r="W8" s="46" t="s">
        <v>75</v>
      </c>
      <c r="X8" s="47" t="s">
        <v>69</v>
      </c>
      <c r="Y8" s="48"/>
      <c r="Z8" s="48"/>
      <c r="AA8" s="45">
        <v>4</v>
      </c>
      <c r="AB8" s="46" t="s">
        <v>76</v>
      </c>
      <c r="AC8" s="47" t="s">
        <v>69</v>
      </c>
      <c r="AD8" s="50"/>
      <c r="AE8" s="50"/>
    </row>
    <row r="9" spans="2:31" ht="12" customHeight="1">
      <c r="B9" s="45">
        <v>5</v>
      </c>
      <c r="C9" s="46" t="s">
        <v>77</v>
      </c>
      <c r="D9" s="47" t="s">
        <v>69</v>
      </c>
      <c r="E9" s="48"/>
      <c r="F9" s="48"/>
      <c r="G9" s="45">
        <v>5</v>
      </c>
      <c r="H9" s="46" t="s">
        <v>78</v>
      </c>
      <c r="I9" s="47" t="s">
        <v>69</v>
      </c>
      <c r="J9" s="48"/>
      <c r="K9" s="48"/>
      <c r="L9" s="45">
        <v>5</v>
      </c>
      <c r="M9" s="46" t="s">
        <v>79</v>
      </c>
      <c r="N9" s="47" t="s">
        <v>69</v>
      </c>
      <c r="O9" s="48"/>
      <c r="P9" s="48"/>
      <c r="Q9" s="45">
        <v>5</v>
      </c>
      <c r="R9" s="46" t="s">
        <v>78</v>
      </c>
      <c r="S9" s="47" t="s">
        <v>69</v>
      </c>
      <c r="T9" s="48"/>
      <c r="U9" s="48"/>
      <c r="V9" s="45">
        <v>5</v>
      </c>
      <c r="W9" s="46" t="s">
        <v>72</v>
      </c>
      <c r="X9" s="47" t="s">
        <v>69</v>
      </c>
      <c r="Y9" s="48"/>
      <c r="Z9" s="48"/>
      <c r="AA9" s="45">
        <v>5</v>
      </c>
      <c r="AB9" s="46" t="s">
        <v>72</v>
      </c>
      <c r="AC9" s="47" t="s">
        <v>69</v>
      </c>
      <c r="AD9" s="50"/>
      <c r="AE9" s="50"/>
    </row>
    <row r="10" spans="2:31" ht="12" customHeight="1">
      <c r="B10" s="45">
        <v>6</v>
      </c>
      <c r="C10" s="46" t="s">
        <v>78</v>
      </c>
      <c r="D10" s="47" t="s">
        <v>69</v>
      </c>
      <c r="E10" s="48"/>
      <c r="F10" s="48"/>
      <c r="G10" s="45">
        <v>6</v>
      </c>
      <c r="H10" s="49" t="s">
        <v>80</v>
      </c>
      <c r="I10" s="47" t="s">
        <v>69</v>
      </c>
      <c r="J10" s="48"/>
      <c r="K10" s="48"/>
      <c r="L10" s="45">
        <v>6</v>
      </c>
      <c r="M10" s="46" t="s">
        <v>78</v>
      </c>
      <c r="N10" s="47" t="s">
        <v>69</v>
      </c>
      <c r="O10" s="48"/>
      <c r="P10" s="48"/>
      <c r="Q10" s="45">
        <v>6</v>
      </c>
      <c r="R10" s="46" t="s">
        <v>81</v>
      </c>
      <c r="S10" s="47" t="s">
        <v>69</v>
      </c>
      <c r="T10" s="48"/>
      <c r="U10" s="48"/>
      <c r="V10" s="45">
        <v>6</v>
      </c>
      <c r="W10" s="46" t="s">
        <v>74</v>
      </c>
      <c r="X10" s="47" t="s">
        <v>69</v>
      </c>
      <c r="Y10" s="48"/>
      <c r="Z10" s="48"/>
      <c r="AA10" s="45">
        <v>6</v>
      </c>
      <c r="AB10" s="46" t="s">
        <v>74</v>
      </c>
      <c r="AC10" s="47" t="s">
        <v>69</v>
      </c>
      <c r="AD10" s="50"/>
      <c r="AE10" s="50"/>
    </row>
    <row r="11" spans="2:31" ht="12" customHeight="1">
      <c r="B11" s="45">
        <v>7</v>
      </c>
      <c r="C11" s="46" t="s">
        <v>82</v>
      </c>
      <c r="D11" s="47" t="s">
        <v>69</v>
      </c>
      <c r="E11" s="48"/>
      <c r="F11" s="48"/>
      <c r="G11" s="45">
        <v>7</v>
      </c>
      <c r="H11" s="46" t="s">
        <v>82</v>
      </c>
      <c r="I11" s="47" t="s">
        <v>69</v>
      </c>
      <c r="J11" s="48"/>
      <c r="K11" s="48"/>
      <c r="L11" s="45">
        <v>7</v>
      </c>
      <c r="M11" s="46" t="s">
        <v>82</v>
      </c>
      <c r="N11" s="47" t="s">
        <v>69</v>
      </c>
      <c r="O11" s="48"/>
      <c r="P11" s="48"/>
      <c r="Q11" s="45">
        <v>7</v>
      </c>
      <c r="R11" s="46" t="s">
        <v>83</v>
      </c>
      <c r="S11" s="47" t="s">
        <v>69</v>
      </c>
      <c r="T11" s="48"/>
      <c r="U11" s="48"/>
      <c r="V11" s="45">
        <v>7</v>
      </c>
      <c r="W11" s="46" t="s">
        <v>79</v>
      </c>
      <c r="X11" s="47" t="s">
        <v>69</v>
      </c>
      <c r="Y11" s="48"/>
      <c r="Z11" s="48"/>
      <c r="AA11" s="45">
        <v>7</v>
      </c>
      <c r="AB11" s="46" t="s">
        <v>79</v>
      </c>
      <c r="AC11" s="47" t="s">
        <v>69</v>
      </c>
      <c r="AD11" s="50"/>
      <c r="AE11" s="50"/>
    </row>
    <row r="12" spans="2:31" ht="12" customHeight="1">
      <c r="B12" s="45">
        <v>8</v>
      </c>
      <c r="C12" s="46" t="s">
        <v>83</v>
      </c>
      <c r="D12" s="47" t="s">
        <v>69</v>
      </c>
      <c r="E12" s="48"/>
      <c r="F12" s="48"/>
      <c r="G12" s="45">
        <v>8</v>
      </c>
      <c r="H12" s="46" t="s">
        <v>83</v>
      </c>
      <c r="I12" s="47" t="s">
        <v>69</v>
      </c>
      <c r="J12" s="48"/>
      <c r="K12" s="48"/>
      <c r="L12" s="45">
        <v>8</v>
      </c>
      <c r="M12" s="46" t="s">
        <v>83</v>
      </c>
      <c r="N12" s="47" t="s">
        <v>69</v>
      </c>
      <c r="O12" s="48"/>
      <c r="P12" s="48"/>
      <c r="Q12" s="45">
        <v>8</v>
      </c>
      <c r="R12" s="46" t="s">
        <v>84</v>
      </c>
      <c r="S12" s="47" t="s">
        <v>69</v>
      </c>
      <c r="T12" s="48"/>
      <c r="U12" s="48"/>
      <c r="V12" s="45">
        <v>8</v>
      </c>
      <c r="W12" s="46" t="s">
        <v>78</v>
      </c>
      <c r="X12" s="47" t="s">
        <v>69</v>
      </c>
      <c r="Y12" s="48"/>
      <c r="Z12" s="48"/>
      <c r="AA12" s="45">
        <v>8</v>
      </c>
      <c r="AB12" s="46" t="s">
        <v>78</v>
      </c>
      <c r="AC12" s="47" t="s">
        <v>69</v>
      </c>
      <c r="AD12" s="50"/>
      <c r="AE12" s="50"/>
    </row>
    <row r="13" spans="2:31" ht="12" customHeight="1">
      <c r="B13" s="45">
        <v>9</v>
      </c>
      <c r="C13" s="46" t="s">
        <v>85</v>
      </c>
      <c r="D13" s="47" t="s">
        <v>69</v>
      </c>
      <c r="E13" s="48"/>
      <c r="F13" s="48"/>
      <c r="G13" s="45">
        <v>9</v>
      </c>
      <c r="H13" s="46" t="s">
        <v>85</v>
      </c>
      <c r="I13" s="47" t="s">
        <v>69</v>
      </c>
      <c r="J13" s="48"/>
      <c r="K13" s="48"/>
      <c r="L13" s="45">
        <v>9</v>
      </c>
      <c r="M13" s="46" t="s">
        <v>85</v>
      </c>
      <c r="N13" s="47" t="s">
        <v>69</v>
      </c>
      <c r="O13" s="48"/>
      <c r="P13" s="48"/>
      <c r="Q13" s="45">
        <v>9</v>
      </c>
      <c r="R13" s="46" t="s">
        <v>86</v>
      </c>
      <c r="S13" s="47" t="s">
        <v>69</v>
      </c>
      <c r="T13" s="48"/>
      <c r="U13" s="48"/>
      <c r="V13" s="45">
        <v>9</v>
      </c>
      <c r="W13" s="46" t="s">
        <v>87</v>
      </c>
      <c r="X13" s="47" t="s">
        <v>69</v>
      </c>
      <c r="Y13" s="48"/>
      <c r="Z13" s="48"/>
      <c r="AA13" s="45">
        <v>9</v>
      </c>
      <c r="AB13" s="46" t="s">
        <v>87</v>
      </c>
      <c r="AC13" s="47" t="s">
        <v>69</v>
      </c>
      <c r="AD13" s="50"/>
      <c r="AE13" s="50"/>
    </row>
    <row r="14" spans="2:31" ht="12" customHeight="1">
      <c r="B14" s="45">
        <v>10</v>
      </c>
      <c r="C14" s="46" t="s">
        <v>84</v>
      </c>
      <c r="D14" s="47" t="s">
        <v>69</v>
      </c>
      <c r="E14" s="48"/>
      <c r="F14" s="48"/>
      <c r="G14" s="45">
        <v>10</v>
      </c>
      <c r="H14" s="46" t="s">
        <v>84</v>
      </c>
      <c r="I14" s="47" t="s">
        <v>69</v>
      </c>
      <c r="J14" s="48"/>
      <c r="K14" s="48"/>
      <c r="L14" s="45">
        <v>10</v>
      </c>
      <c r="M14" s="46" t="s">
        <v>84</v>
      </c>
      <c r="N14" s="47" t="s">
        <v>69</v>
      </c>
      <c r="O14" s="48"/>
      <c r="P14" s="48"/>
      <c r="Q14" s="45">
        <v>10</v>
      </c>
      <c r="R14" s="46" t="s">
        <v>88</v>
      </c>
      <c r="S14" s="47" t="s">
        <v>69</v>
      </c>
      <c r="T14" s="48"/>
      <c r="U14" s="48"/>
      <c r="V14" s="45">
        <v>10</v>
      </c>
      <c r="W14" s="46" t="s">
        <v>84</v>
      </c>
      <c r="X14" s="47" t="s">
        <v>69</v>
      </c>
      <c r="Y14" s="48"/>
      <c r="Z14" s="48"/>
      <c r="AA14" s="45">
        <v>10</v>
      </c>
      <c r="AB14" s="46" t="s">
        <v>84</v>
      </c>
      <c r="AC14" s="47" t="s">
        <v>69</v>
      </c>
      <c r="AD14" s="50"/>
      <c r="AE14" s="50"/>
    </row>
    <row r="15" spans="2:31" ht="12" customHeight="1">
      <c r="B15" s="45">
        <v>11</v>
      </c>
      <c r="C15" s="46" t="s">
        <v>86</v>
      </c>
      <c r="D15" s="47" t="s">
        <v>69</v>
      </c>
      <c r="E15" s="48"/>
      <c r="F15" s="48"/>
      <c r="G15" s="45">
        <v>11</v>
      </c>
      <c r="H15" s="46" t="s">
        <v>86</v>
      </c>
      <c r="I15" s="47" t="s">
        <v>69</v>
      </c>
      <c r="J15" s="48"/>
      <c r="K15" s="48"/>
      <c r="L15" s="45">
        <v>11</v>
      </c>
      <c r="M15" s="46" t="s">
        <v>86</v>
      </c>
      <c r="N15" s="47" t="s">
        <v>69</v>
      </c>
      <c r="O15" s="48"/>
      <c r="P15" s="48"/>
      <c r="Q15" s="45">
        <v>11</v>
      </c>
      <c r="R15" s="46" t="s">
        <v>89</v>
      </c>
      <c r="S15" s="47" t="s">
        <v>69</v>
      </c>
      <c r="T15" s="48"/>
      <c r="U15" s="48"/>
      <c r="V15" s="45">
        <v>11</v>
      </c>
      <c r="W15" s="46" t="s">
        <v>90</v>
      </c>
      <c r="X15" s="47" t="s">
        <v>69</v>
      </c>
      <c r="Y15" s="48"/>
      <c r="Z15" s="48"/>
      <c r="AA15" s="45">
        <v>11</v>
      </c>
      <c r="AB15" s="46" t="s">
        <v>90</v>
      </c>
      <c r="AC15" s="47" t="s">
        <v>69</v>
      </c>
      <c r="AD15" s="50"/>
      <c r="AE15" s="50"/>
    </row>
    <row r="16" spans="2:31" ht="12" customHeight="1">
      <c r="B16" s="45">
        <v>12</v>
      </c>
      <c r="C16" s="46" t="s">
        <v>88</v>
      </c>
      <c r="D16" s="47" t="s">
        <v>69</v>
      </c>
      <c r="E16" s="48"/>
      <c r="F16" s="48"/>
      <c r="G16" s="45">
        <v>12</v>
      </c>
      <c r="H16" s="46" t="s">
        <v>88</v>
      </c>
      <c r="I16" s="47" t="s">
        <v>69</v>
      </c>
      <c r="J16" s="48"/>
      <c r="K16" s="48"/>
      <c r="L16" s="45">
        <v>12</v>
      </c>
      <c r="M16" s="46" t="s">
        <v>88</v>
      </c>
      <c r="N16" s="47" t="s">
        <v>69</v>
      </c>
      <c r="O16" s="48"/>
      <c r="P16" s="48"/>
      <c r="Q16" s="45">
        <v>12</v>
      </c>
      <c r="R16" s="46" t="s">
        <v>91</v>
      </c>
      <c r="S16" s="47" t="s">
        <v>69</v>
      </c>
      <c r="T16" s="48"/>
      <c r="U16" s="48"/>
      <c r="V16" s="45">
        <v>12</v>
      </c>
      <c r="W16" s="46" t="s">
        <v>91</v>
      </c>
      <c r="X16" s="47" t="s">
        <v>69</v>
      </c>
      <c r="Y16" s="48"/>
      <c r="Z16" s="48"/>
      <c r="AA16" s="45">
        <v>12</v>
      </c>
      <c r="AB16" s="46" t="s">
        <v>92</v>
      </c>
      <c r="AC16" s="47" t="s">
        <v>69</v>
      </c>
      <c r="AD16" s="50"/>
      <c r="AE16" s="50"/>
    </row>
    <row r="17" spans="2:31" ht="12" customHeight="1">
      <c r="B17" s="45">
        <v>13</v>
      </c>
      <c r="C17" s="46" t="s">
        <v>89</v>
      </c>
      <c r="D17" s="47" t="s">
        <v>69</v>
      </c>
      <c r="E17" s="48"/>
      <c r="F17" s="48"/>
      <c r="G17" s="45">
        <v>13</v>
      </c>
      <c r="H17" s="46" t="s">
        <v>89</v>
      </c>
      <c r="I17" s="47" t="s">
        <v>69</v>
      </c>
      <c r="J17" s="48"/>
      <c r="K17" s="48"/>
      <c r="L17" s="45">
        <v>13</v>
      </c>
      <c r="M17" s="46" t="s">
        <v>89</v>
      </c>
      <c r="N17" s="47" t="s">
        <v>69</v>
      </c>
      <c r="O17" s="48"/>
      <c r="P17" s="48"/>
      <c r="Q17" s="45">
        <v>13</v>
      </c>
      <c r="R17" s="46" t="s">
        <v>93</v>
      </c>
      <c r="S17" s="47" t="s">
        <v>69</v>
      </c>
      <c r="T17" s="48"/>
      <c r="U17" s="48"/>
      <c r="V17" s="45">
        <v>13</v>
      </c>
      <c r="W17" s="46" t="s">
        <v>92</v>
      </c>
      <c r="X17" s="47" t="s">
        <v>69</v>
      </c>
      <c r="Y17" s="48"/>
      <c r="Z17" s="48"/>
      <c r="AA17" s="45">
        <v>13</v>
      </c>
      <c r="AB17" s="46" t="s">
        <v>94</v>
      </c>
      <c r="AC17" s="47" t="s">
        <v>69</v>
      </c>
      <c r="AD17" s="50"/>
      <c r="AE17" s="50"/>
    </row>
    <row r="18" spans="2:31" ht="12" customHeight="1">
      <c r="B18" s="45">
        <v>14</v>
      </c>
      <c r="C18" s="46" t="s">
        <v>91</v>
      </c>
      <c r="D18" s="47" t="s">
        <v>69</v>
      </c>
      <c r="E18" s="48"/>
      <c r="F18" s="48"/>
      <c r="G18" s="45">
        <v>14</v>
      </c>
      <c r="H18" s="46" t="s">
        <v>91</v>
      </c>
      <c r="I18" s="47" t="s">
        <v>69</v>
      </c>
      <c r="J18" s="48"/>
      <c r="K18" s="48"/>
      <c r="L18" s="45">
        <v>14</v>
      </c>
      <c r="M18" s="46" t="s">
        <v>91</v>
      </c>
      <c r="N18" s="47" t="s">
        <v>69</v>
      </c>
      <c r="O18" s="48"/>
      <c r="P18" s="48"/>
      <c r="Q18" s="45">
        <v>14</v>
      </c>
      <c r="R18" s="46" t="s">
        <v>95</v>
      </c>
      <c r="S18" s="47" t="s">
        <v>69</v>
      </c>
      <c r="T18" s="48"/>
      <c r="U18" s="48"/>
      <c r="V18" s="45">
        <v>14</v>
      </c>
      <c r="W18" s="46" t="s">
        <v>94</v>
      </c>
      <c r="X18" s="47" t="s">
        <v>69</v>
      </c>
      <c r="Y18" s="48"/>
      <c r="Z18" s="48"/>
      <c r="AA18" s="45">
        <v>14</v>
      </c>
      <c r="AB18" s="46" t="s">
        <v>95</v>
      </c>
      <c r="AC18" s="47" t="s">
        <v>69</v>
      </c>
      <c r="AD18" s="50"/>
      <c r="AE18" s="50"/>
    </row>
    <row r="19" spans="2:31" ht="12" customHeight="1">
      <c r="B19" s="45">
        <v>15</v>
      </c>
      <c r="C19" s="46" t="s">
        <v>93</v>
      </c>
      <c r="D19" s="47" t="s">
        <v>69</v>
      </c>
      <c r="E19" s="48"/>
      <c r="F19" s="48"/>
      <c r="G19" s="45">
        <v>15</v>
      </c>
      <c r="H19" s="46" t="s">
        <v>93</v>
      </c>
      <c r="I19" s="47" t="s">
        <v>69</v>
      </c>
      <c r="J19" s="48"/>
      <c r="K19" s="48"/>
      <c r="L19" s="45">
        <v>15</v>
      </c>
      <c r="M19" s="46" t="s">
        <v>93</v>
      </c>
      <c r="N19" s="47" t="s">
        <v>69</v>
      </c>
      <c r="O19" s="48"/>
      <c r="P19" s="48"/>
      <c r="Q19" s="45">
        <v>15</v>
      </c>
      <c r="R19" s="46" t="s">
        <v>96</v>
      </c>
      <c r="S19" s="47" t="s">
        <v>69</v>
      </c>
      <c r="T19" s="48"/>
      <c r="U19" s="48"/>
      <c r="V19" s="45">
        <v>15</v>
      </c>
      <c r="W19" s="46" t="s">
        <v>95</v>
      </c>
      <c r="X19" s="47" t="s">
        <v>69</v>
      </c>
      <c r="Y19" s="48"/>
      <c r="Z19" s="48"/>
      <c r="AA19" s="45">
        <v>15</v>
      </c>
      <c r="AB19" s="46" t="s">
        <v>96</v>
      </c>
      <c r="AC19" s="47" t="s">
        <v>69</v>
      </c>
      <c r="AD19" s="50"/>
      <c r="AE19" s="50"/>
    </row>
    <row r="20" spans="2:31" ht="12" customHeight="1">
      <c r="B20" s="45">
        <v>16</v>
      </c>
      <c r="C20" s="46" t="s">
        <v>95</v>
      </c>
      <c r="D20" s="47" t="s">
        <v>69</v>
      </c>
      <c r="E20" s="48"/>
      <c r="F20" s="48"/>
      <c r="G20" s="45">
        <v>16</v>
      </c>
      <c r="H20" s="46" t="s">
        <v>95</v>
      </c>
      <c r="I20" s="47" t="s">
        <v>69</v>
      </c>
      <c r="J20" s="48"/>
      <c r="K20" s="48"/>
      <c r="L20" s="45">
        <v>16</v>
      </c>
      <c r="M20" s="46" t="s">
        <v>95</v>
      </c>
      <c r="N20" s="47" t="s">
        <v>69</v>
      </c>
      <c r="O20" s="48"/>
      <c r="P20" s="48"/>
      <c r="Q20" s="45">
        <v>16</v>
      </c>
      <c r="R20" s="46" t="s">
        <v>97</v>
      </c>
      <c r="S20" s="47" t="s">
        <v>69</v>
      </c>
      <c r="T20" s="48"/>
      <c r="U20" s="48"/>
      <c r="V20" s="45">
        <v>16</v>
      </c>
      <c r="W20" s="46" t="s">
        <v>96</v>
      </c>
      <c r="X20" s="47" t="s">
        <v>69</v>
      </c>
      <c r="Y20" s="48"/>
      <c r="Z20" s="48"/>
      <c r="AA20" s="45">
        <v>16</v>
      </c>
      <c r="AB20" s="46" t="s">
        <v>97</v>
      </c>
      <c r="AC20" s="47" t="s">
        <v>69</v>
      </c>
      <c r="AD20" s="50"/>
      <c r="AE20" s="50"/>
    </row>
    <row r="21" spans="2:31" ht="12" customHeight="1">
      <c r="B21" s="45">
        <v>17</v>
      </c>
      <c r="C21" s="46" t="s">
        <v>96</v>
      </c>
      <c r="D21" s="47" t="s">
        <v>69</v>
      </c>
      <c r="E21" s="48"/>
      <c r="F21" s="48"/>
      <c r="G21" s="45">
        <v>17</v>
      </c>
      <c r="H21" s="46" t="s">
        <v>96</v>
      </c>
      <c r="I21" s="47" t="s">
        <v>69</v>
      </c>
      <c r="J21" s="48"/>
      <c r="K21" s="48"/>
      <c r="L21" s="45">
        <v>17</v>
      </c>
      <c r="M21" s="46" t="s">
        <v>96</v>
      </c>
      <c r="N21" s="47" t="s">
        <v>69</v>
      </c>
      <c r="O21" s="48"/>
      <c r="P21" s="48"/>
      <c r="Q21" s="45">
        <v>17</v>
      </c>
      <c r="R21" s="46" t="s">
        <v>98</v>
      </c>
      <c r="S21" s="47" t="s">
        <v>69</v>
      </c>
      <c r="T21" s="48"/>
      <c r="U21" s="48"/>
      <c r="V21" s="45">
        <v>17</v>
      </c>
      <c r="W21" s="46" t="s">
        <v>97</v>
      </c>
      <c r="X21" s="47" t="s">
        <v>69</v>
      </c>
      <c r="Y21" s="48"/>
      <c r="Z21" s="48"/>
      <c r="AA21" s="45">
        <v>17</v>
      </c>
      <c r="AB21" s="46" t="s">
        <v>98</v>
      </c>
      <c r="AC21" s="47" t="s">
        <v>69</v>
      </c>
      <c r="AD21" s="50"/>
      <c r="AE21" s="50"/>
    </row>
    <row r="22" spans="2:31" ht="12" customHeight="1">
      <c r="B22" s="45">
        <v>18</v>
      </c>
      <c r="C22" s="46" t="s">
        <v>99</v>
      </c>
      <c r="D22" s="47" t="s">
        <v>69</v>
      </c>
      <c r="E22" s="48"/>
      <c r="F22" s="48"/>
      <c r="G22" s="45">
        <v>18</v>
      </c>
      <c r="H22" s="46" t="s">
        <v>99</v>
      </c>
      <c r="I22" s="47" t="s">
        <v>69</v>
      </c>
      <c r="J22" s="48"/>
      <c r="K22" s="48"/>
      <c r="L22" s="45">
        <v>18</v>
      </c>
      <c r="M22" s="46" t="s">
        <v>99</v>
      </c>
      <c r="N22" s="47" t="s">
        <v>69</v>
      </c>
      <c r="O22" s="48"/>
      <c r="P22" s="48"/>
      <c r="Q22" s="45">
        <v>18</v>
      </c>
      <c r="R22" s="46" t="s">
        <v>79</v>
      </c>
      <c r="S22" s="47" t="s">
        <v>69</v>
      </c>
      <c r="T22" s="48"/>
      <c r="U22" s="48"/>
      <c r="V22" s="45">
        <v>18</v>
      </c>
      <c r="W22" s="46" t="s">
        <v>98</v>
      </c>
      <c r="X22" s="47" t="s">
        <v>69</v>
      </c>
      <c r="Y22" s="48"/>
      <c r="Z22" s="48"/>
      <c r="AA22" s="45">
        <v>18</v>
      </c>
      <c r="AB22" s="46" t="s">
        <v>100</v>
      </c>
      <c r="AC22" s="47" t="s">
        <v>69</v>
      </c>
      <c r="AD22" s="50"/>
      <c r="AE22" s="50"/>
    </row>
    <row r="23" spans="2:31" ht="12" customHeight="1">
      <c r="B23" s="45">
        <v>19</v>
      </c>
      <c r="C23" s="46" t="s">
        <v>97</v>
      </c>
      <c r="D23" s="47" t="s">
        <v>69</v>
      </c>
      <c r="E23" s="48"/>
      <c r="F23" s="48"/>
      <c r="G23" s="45">
        <v>19</v>
      </c>
      <c r="H23" s="46" t="s">
        <v>97</v>
      </c>
      <c r="I23" s="47" t="s">
        <v>69</v>
      </c>
      <c r="J23" s="48"/>
      <c r="K23" s="48"/>
      <c r="L23" s="45">
        <v>19</v>
      </c>
      <c r="M23" s="46" t="s">
        <v>97</v>
      </c>
      <c r="N23" s="47" t="s">
        <v>69</v>
      </c>
      <c r="O23" s="48"/>
      <c r="P23" s="48"/>
      <c r="Q23" s="45">
        <v>19</v>
      </c>
      <c r="R23" s="46" t="s">
        <v>100</v>
      </c>
      <c r="S23" s="47" t="s">
        <v>69</v>
      </c>
      <c r="T23" s="48"/>
      <c r="U23" s="48"/>
      <c r="V23" s="45">
        <v>19</v>
      </c>
      <c r="W23" s="46" t="s">
        <v>100</v>
      </c>
      <c r="X23" s="47" t="s">
        <v>69</v>
      </c>
      <c r="Y23" s="48"/>
      <c r="Z23" s="48"/>
      <c r="AA23" s="45">
        <v>19</v>
      </c>
      <c r="AB23" s="46" t="s">
        <v>101</v>
      </c>
      <c r="AC23" s="47" t="s">
        <v>69</v>
      </c>
      <c r="AD23" s="50"/>
      <c r="AE23" s="50"/>
    </row>
    <row r="24" spans="2:31" ht="12" customHeight="1">
      <c r="B24" s="45">
        <v>20</v>
      </c>
      <c r="C24" s="46" t="s">
        <v>98</v>
      </c>
      <c r="D24" s="47" t="s">
        <v>69</v>
      </c>
      <c r="E24" s="48"/>
      <c r="F24" s="48"/>
      <c r="G24" s="45">
        <v>20</v>
      </c>
      <c r="H24" s="46" t="s">
        <v>98</v>
      </c>
      <c r="I24" s="47" t="s">
        <v>69</v>
      </c>
      <c r="J24" s="48"/>
      <c r="K24" s="48"/>
      <c r="L24" s="45">
        <v>20</v>
      </c>
      <c r="M24" s="46" t="s">
        <v>98</v>
      </c>
      <c r="N24" s="47" t="s">
        <v>69</v>
      </c>
      <c r="O24" s="48"/>
      <c r="P24" s="48"/>
      <c r="Q24" s="45">
        <v>20</v>
      </c>
      <c r="R24" s="46" t="s">
        <v>101</v>
      </c>
      <c r="S24" s="47" t="s">
        <v>69</v>
      </c>
      <c r="T24" s="48"/>
      <c r="U24" s="48"/>
      <c r="V24" s="45">
        <v>20</v>
      </c>
      <c r="W24" s="46" t="s">
        <v>101</v>
      </c>
      <c r="X24" s="47" t="s">
        <v>69</v>
      </c>
      <c r="Y24" s="48"/>
      <c r="Z24" s="48"/>
      <c r="AA24" s="45">
        <v>20</v>
      </c>
      <c r="AB24" s="46" t="s">
        <v>102</v>
      </c>
      <c r="AC24" s="47" t="s">
        <v>69</v>
      </c>
      <c r="AD24" s="50"/>
      <c r="AE24" s="50"/>
    </row>
    <row r="25" spans="2:31" ht="12" customHeight="1">
      <c r="B25" s="45">
        <v>21</v>
      </c>
      <c r="C25" s="46" t="s">
        <v>103</v>
      </c>
      <c r="D25" s="47" t="s">
        <v>69</v>
      </c>
      <c r="E25" s="48"/>
      <c r="F25" s="48"/>
      <c r="G25" s="45">
        <v>21</v>
      </c>
      <c r="H25" s="46" t="s">
        <v>77</v>
      </c>
      <c r="I25" s="47" t="s">
        <v>69</v>
      </c>
      <c r="J25" s="48"/>
      <c r="K25" s="48"/>
      <c r="L25" s="45">
        <v>21</v>
      </c>
      <c r="M25" s="49" t="s">
        <v>100</v>
      </c>
      <c r="N25" s="47" t="s">
        <v>69</v>
      </c>
      <c r="O25" s="48"/>
      <c r="P25" s="48"/>
      <c r="Q25" s="45">
        <v>21</v>
      </c>
      <c r="R25" s="46" t="s">
        <v>102</v>
      </c>
      <c r="S25" s="47" t="s">
        <v>69</v>
      </c>
      <c r="T25" s="48"/>
      <c r="U25" s="48"/>
      <c r="V25" s="45">
        <v>21</v>
      </c>
      <c r="W25" s="46" t="s">
        <v>102</v>
      </c>
      <c r="X25" s="47" t="s">
        <v>69</v>
      </c>
      <c r="Y25" s="48"/>
      <c r="Z25" s="48"/>
      <c r="AA25" s="45">
        <v>21</v>
      </c>
      <c r="AB25" s="46" t="s">
        <v>104</v>
      </c>
      <c r="AC25" s="47" t="s">
        <v>69</v>
      </c>
      <c r="AD25" s="50"/>
      <c r="AE25" s="50"/>
    </row>
    <row r="26" spans="2:31" ht="12" customHeight="1">
      <c r="B26" s="45">
        <v>22</v>
      </c>
      <c r="C26" s="46" t="s">
        <v>101</v>
      </c>
      <c r="D26" s="47" t="s">
        <v>69</v>
      </c>
      <c r="E26" s="48"/>
      <c r="F26" s="48"/>
      <c r="G26" s="45">
        <v>22</v>
      </c>
      <c r="H26" s="46" t="s">
        <v>101</v>
      </c>
      <c r="I26" s="47" t="s">
        <v>69</v>
      </c>
      <c r="J26" s="48"/>
      <c r="K26" s="48"/>
      <c r="L26" s="45">
        <v>22</v>
      </c>
      <c r="M26" s="46" t="s">
        <v>101</v>
      </c>
      <c r="N26" s="47" t="s">
        <v>69</v>
      </c>
      <c r="O26" s="48"/>
      <c r="P26" s="48"/>
      <c r="Q26" s="45">
        <v>22</v>
      </c>
      <c r="R26" s="46" t="s">
        <v>104</v>
      </c>
      <c r="S26" s="47" t="s">
        <v>69</v>
      </c>
      <c r="T26" s="48"/>
      <c r="U26" s="48"/>
      <c r="V26" s="45">
        <v>22</v>
      </c>
      <c r="W26" s="46" t="s">
        <v>104</v>
      </c>
      <c r="X26" s="47" t="s">
        <v>69</v>
      </c>
      <c r="Y26" s="48"/>
      <c r="Z26" s="48"/>
      <c r="AA26" s="45">
        <v>22</v>
      </c>
      <c r="AB26" s="46"/>
      <c r="AC26" s="51"/>
      <c r="AD26" s="52"/>
      <c r="AE26" s="50"/>
    </row>
    <row r="27" spans="2:31" ht="12" customHeight="1">
      <c r="B27" s="45">
        <v>23</v>
      </c>
      <c r="C27" s="46" t="s">
        <v>102</v>
      </c>
      <c r="D27" s="47" t="s">
        <v>69</v>
      </c>
      <c r="E27" s="48"/>
      <c r="F27" s="48"/>
      <c r="G27" s="45">
        <v>23</v>
      </c>
      <c r="H27" s="46" t="s">
        <v>102</v>
      </c>
      <c r="I27" s="47" t="s">
        <v>69</v>
      </c>
      <c r="J27" s="48"/>
      <c r="K27" s="48"/>
      <c r="L27" s="45">
        <v>23</v>
      </c>
      <c r="M27" s="46" t="s">
        <v>102</v>
      </c>
      <c r="N27" s="47" t="s">
        <v>69</v>
      </c>
      <c r="O27" s="48"/>
      <c r="P27" s="48"/>
      <c r="Q27" s="45">
        <v>23</v>
      </c>
      <c r="R27" s="46"/>
      <c r="S27" s="47"/>
      <c r="T27" s="48"/>
      <c r="U27" s="48"/>
      <c r="V27" s="45">
        <v>23</v>
      </c>
      <c r="W27" s="46"/>
      <c r="X27" s="47"/>
      <c r="Y27" s="48"/>
      <c r="Z27" s="48"/>
      <c r="AA27" s="45">
        <v>23</v>
      </c>
      <c r="AB27" s="46"/>
      <c r="AC27" s="51"/>
      <c r="AD27" s="52"/>
      <c r="AE27" s="50"/>
    </row>
    <row r="28" spans="2:31" ht="12" customHeight="1">
      <c r="B28" s="45">
        <v>24</v>
      </c>
      <c r="C28" s="46" t="s">
        <v>104</v>
      </c>
      <c r="D28" s="47" t="s">
        <v>69</v>
      </c>
      <c r="E28" s="48"/>
      <c r="F28" s="48"/>
      <c r="G28" s="45">
        <v>24</v>
      </c>
      <c r="H28" s="46" t="s">
        <v>104</v>
      </c>
      <c r="I28" s="47" t="s">
        <v>69</v>
      </c>
      <c r="J28" s="48"/>
      <c r="K28" s="48"/>
      <c r="L28" s="45">
        <v>24</v>
      </c>
      <c r="M28" s="46" t="s">
        <v>104</v>
      </c>
      <c r="N28" s="47" t="s">
        <v>69</v>
      </c>
      <c r="O28" s="48"/>
      <c r="P28" s="48"/>
      <c r="Q28" s="45">
        <v>24</v>
      </c>
      <c r="R28" s="46"/>
      <c r="S28" s="47"/>
      <c r="T28" s="48"/>
      <c r="U28" s="48"/>
      <c r="V28" s="45">
        <v>24</v>
      </c>
      <c r="W28" s="46"/>
      <c r="X28" s="47"/>
      <c r="Y28" s="48"/>
      <c r="Z28" s="48"/>
      <c r="AA28" s="45">
        <v>24</v>
      </c>
      <c r="AB28" s="46"/>
      <c r="AC28" s="51"/>
      <c r="AD28" s="52"/>
      <c r="AE28" s="50"/>
    </row>
    <row r="29" spans="2:31" ht="12" customHeight="1">
      <c r="B29" s="45">
        <v>25</v>
      </c>
      <c r="C29" s="46"/>
      <c r="D29" s="51"/>
      <c r="E29" s="53"/>
      <c r="F29" s="53"/>
      <c r="G29" s="45">
        <v>25</v>
      </c>
      <c r="H29" s="46"/>
      <c r="I29" s="51"/>
      <c r="J29" s="53"/>
      <c r="K29" s="53"/>
      <c r="L29" s="45">
        <v>25</v>
      </c>
      <c r="M29" s="46"/>
      <c r="N29" s="51"/>
      <c r="O29" s="53"/>
      <c r="P29" s="53"/>
      <c r="Q29" s="45">
        <v>25</v>
      </c>
      <c r="R29" s="46"/>
      <c r="S29" s="51"/>
      <c r="T29" s="53"/>
      <c r="U29" s="53"/>
      <c r="V29" s="45">
        <v>25</v>
      </c>
      <c r="W29" s="46"/>
      <c r="X29" s="51"/>
      <c r="Y29" s="53"/>
      <c r="Z29" s="53"/>
      <c r="AA29" s="45">
        <v>25</v>
      </c>
      <c r="AB29" s="46"/>
      <c r="AC29" s="51"/>
      <c r="AD29" s="52"/>
      <c r="AE29" s="52"/>
    </row>
    <row r="30" spans="2:31" ht="12" customHeight="1">
      <c r="B30" s="45">
        <v>26</v>
      </c>
      <c r="C30" s="46"/>
      <c r="D30" s="51"/>
      <c r="E30" s="53"/>
      <c r="F30" s="53"/>
      <c r="G30" s="45">
        <v>26</v>
      </c>
      <c r="H30" s="46"/>
      <c r="I30" s="51"/>
      <c r="J30" s="53"/>
      <c r="K30" s="53"/>
      <c r="L30" s="45">
        <v>26</v>
      </c>
      <c r="M30" s="46"/>
      <c r="N30" s="51"/>
      <c r="O30" s="53"/>
      <c r="P30" s="53"/>
      <c r="Q30" s="45">
        <v>26</v>
      </c>
      <c r="R30" s="46"/>
      <c r="S30" s="51"/>
      <c r="T30" s="53"/>
      <c r="U30" s="53"/>
      <c r="V30" s="45">
        <v>26</v>
      </c>
      <c r="W30" s="46"/>
      <c r="X30" s="51"/>
      <c r="Y30" s="53"/>
      <c r="Z30" s="53"/>
      <c r="AA30" s="45">
        <v>26</v>
      </c>
      <c r="AB30" s="46"/>
      <c r="AC30" s="51"/>
      <c r="AD30" s="52"/>
      <c r="AE30" s="52"/>
    </row>
    <row r="31" spans="2:31" ht="12" customHeight="1">
      <c r="B31" s="45">
        <v>27</v>
      </c>
      <c r="C31" s="46"/>
      <c r="D31" s="51"/>
      <c r="E31" s="53"/>
      <c r="F31" s="53"/>
      <c r="G31" s="45">
        <v>27</v>
      </c>
      <c r="H31" s="46"/>
      <c r="I31" s="51"/>
      <c r="J31" s="53"/>
      <c r="K31" s="53"/>
      <c r="L31" s="45">
        <v>27</v>
      </c>
      <c r="M31" s="46"/>
      <c r="N31" s="51"/>
      <c r="O31" s="53"/>
      <c r="P31" s="53"/>
      <c r="Q31" s="45">
        <v>27</v>
      </c>
      <c r="R31" s="46"/>
      <c r="S31" s="51"/>
      <c r="T31" s="53"/>
      <c r="U31" s="53"/>
      <c r="V31" s="45">
        <v>27</v>
      </c>
      <c r="W31" s="46"/>
      <c r="X31" s="51"/>
      <c r="Y31" s="53"/>
      <c r="Z31" s="53"/>
      <c r="AA31" s="45">
        <v>27</v>
      </c>
      <c r="AB31" s="46"/>
      <c r="AC31" s="51"/>
      <c r="AD31" s="52"/>
      <c r="AE31" s="52"/>
    </row>
    <row r="32" spans="2:31" ht="12" customHeight="1">
      <c r="B32" s="45">
        <v>28</v>
      </c>
      <c r="C32" s="46"/>
      <c r="D32" s="51"/>
      <c r="E32" s="53"/>
      <c r="F32" s="53"/>
      <c r="G32" s="45">
        <v>28</v>
      </c>
      <c r="H32" s="46"/>
      <c r="I32" s="51"/>
      <c r="J32" s="53"/>
      <c r="K32" s="53"/>
      <c r="L32" s="45">
        <v>28</v>
      </c>
      <c r="M32" s="46"/>
      <c r="N32" s="51"/>
      <c r="O32" s="53"/>
      <c r="P32" s="53"/>
      <c r="Q32" s="45">
        <v>28</v>
      </c>
      <c r="R32" s="46"/>
      <c r="S32" s="51"/>
      <c r="T32" s="53"/>
      <c r="U32" s="53"/>
      <c r="V32" s="45">
        <v>28</v>
      </c>
      <c r="W32" s="46"/>
      <c r="X32" s="51"/>
      <c r="Y32" s="53"/>
      <c r="Z32" s="53"/>
      <c r="AA32" s="45">
        <v>28</v>
      </c>
      <c r="AB32" s="46"/>
      <c r="AC32" s="51"/>
      <c r="AD32" s="52"/>
      <c r="AE32" s="52"/>
    </row>
    <row r="33" spans="2:31" ht="12" customHeight="1">
      <c r="B33" s="45">
        <v>29</v>
      </c>
      <c r="C33" s="46"/>
      <c r="D33" s="51"/>
      <c r="E33" s="53"/>
      <c r="F33" s="53"/>
      <c r="G33" s="45">
        <v>29</v>
      </c>
      <c r="H33" s="46"/>
      <c r="I33" s="51"/>
      <c r="J33" s="53"/>
      <c r="K33" s="53"/>
      <c r="L33" s="45">
        <v>29</v>
      </c>
      <c r="M33" s="46"/>
      <c r="N33" s="51"/>
      <c r="O33" s="53"/>
      <c r="P33" s="53"/>
      <c r="Q33" s="45">
        <v>29</v>
      </c>
      <c r="R33" s="46"/>
      <c r="S33" s="51"/>
      <c r="T33" s="53"/>
      <c r="U33" s="53"/>
      <c r="V33" s="45">
        <v>29</v>
      </c>
      <c r="W33" s="46"/>
      <c r="X33" s="51"/>
      <c r="Y33" s="53"/>
      <c r="Z33" s="53"/>
      <c r="AA33" s="45">
        <v>29</v>
      </c>
      <c r="AB33" s="46"/>
      <c r="AC33" s="51"/>
      <c r="AD33" s="52"/>
      <c r="AE33" s="52"/>
    </row>
    <row r="34" spans="2:31" ht="12" customHeight="1">
      <c r="B34" s="45">
        <v>30</v>
      </c>
      <c r="C34" s="46"/>
      <c r="D34" s="51"/>
      <c r="E34" s="53"/>
      <c r="F34" s="53"/>
      <c r="G34" s="45">
        <v>30</v>
      </c>
      <c r="H34" s="46"/>
      <c r="I34" s="51"/>
      <c r="J34" s="53"/>
      <c r="K34" s="53"/>
      <c r="L34" s="45">
        <v>30</v>
      </c>
      <c r="M34" s="46"/>
      <c r="N34" s="51"/>
      <c r="O34" s="53"/>
      <c r="P34" s="53"/>
      <c r="Q34" s="45">
        <v>30</v>
      </c>
      <c r="R34" s="46"/>
      <c r="S34" s="51"/>
      <c r="T34" s="53"/>
      <c r="U34" s="53"/>
      <c r="V34" s="45">
        <v>30</v>
      </c>
      <c r="W34" s="46"/>
      <c r="X34" s="51"/>
      <c r="Y34" s="53"/>
      <c r="Z34" s="53"/>
      <c r="AA34" s="45">
        <v>30</v>
      </c>
      <c r="AB34" s="46"/>
      <c r="AC34" s="51"/>
      <c r="AD34" s="52"/>
      <c r="AE34" s="52"/>
    </row>
    <row r="35" spans="2:31" ht="12" customHeight="1">
      <c r="B35" s="54"/>
      <c r="C35" s="55"/>
      <c r="D35" s="56"/>
      <c r="E35" s="55"/>
      <c r="F35" s="55"/>
      <c r="G35" s="54"/>
      <c r="H35" s="55"/>
      <c r="I35" s="56"/>
      <c r="J35" s="55"/>
      <c r="K35" s="55"/>
      <c r="L35" s="54"/>
      <c r="M35" s="55"/>
      <c r="N35" s="56"/>
      <c r="O35" s="55"/>
      <c r="P35" s="55"/>
      <c r="Q35" s="54"/>
      <c r="R35" s="55"/>
      <c r="S35" s="56"/>
      <c r="T35" s="55"/>
      <c r="U35" s="55"/>
      <c r="V35" s="54"/>
      <c r="W35" s="55"/>
      <c r="X35" s="56"/>
      <c r="Y35" s="55"/>
      <c r="Z35" s="55"/>
      <c r="AA35" s="54"/>
      <c r="AB35" s="55"/>
      <c r="AC35" s="56"/>
      <c r="AD35" s="56"/>
      <c r="AE35" s="56"/>
    </row>
    <row r="36" spans="2:31" s="62" customFormat="1" ht="12" customHeight="1">
      <c r="B36" s="341" t="s">
        <v>105</v>
      </c>
      <c r="C36" s="57" t="s">
        <v>106</v>
      </c>
      <c r="D36" s="58" t="s">
        <v>107</v>
      </c>
      <c r="E36" s="59"/>
      <c r="F36" s="59"/>
      <c r="G36" s="341" t="s">
        <v>105</v>
      </c>
      <c r="H36" s="57" t="s">
        <v>106</v>
      </c>
      <c r="I36" s="60" t="s">
        <v>107</v>
      </c>
      <c r="J36" s="59"/>
      <c r="K36" s="59"/>
      <c r="L36" s="341" t="s">
        <v>105</v>
      </c>
      <c r="M36" s="57" t="s">
        <v>106</v>
      </c>
      <c r="N36" s="60" t="s">
        <v>107</v>
      </c>
      <c r="O36" s="59"/>
      <c r="P36" s="59"/>
      <c r="Q36" s="341" t="s">
        <v>105</v>
      </c>
      <c r="R36" s="57" t="s">
        <v>106</v>
      </c>
      <c r="S36" s="60" t="s">
        <v>107</v>
      </c>
      <c r="T36" s="59"/>
      <c r="U36" s="59"/>
      <c r="V36" s="341" t="s">
        <v>105</v>
      </c>
      <c r="W36" s="57" t="s">
        <v>106</v>
      </c>
      <c r="X36" s="60" t="s">
        <v>107</v>
      </c>
      <c r="Y36" s="59"/>
      <c r="Z36" s="59"/>
      <c r="AA36" s="341" t="s">
        <v>105</v>
      </c>
      <c r="AB36" s="57" t="s">
        <v>106</v>
      </c>
      <c r="AC36" s="58" t="s">
        <v>107</v>
      </c>
      <c r="AD36" s="61"/>
      <c r="AE36" s="61"/>
    </row>
    <row r="37" spans="2:31" ht="12" customHeight="1">
      <c r="B37" s="342"/>
      <c r="C37" s="63" t="s">
        <v>108</v>
      </c>
      <c r="D37" s="64"/>
      <c r="E37" s="65"/>
      <c r="F37" s="65"/>
      <c r="G37" s="342"/>
      <c r="H37" s="46" t="s">
        <v>80</v>
      </c>
      <c r="I37" s="66" t="s">
        <v>109</v>
      </c>
      <c r="J37" s="67"/>
      <c r="K37" s="67"/>
      <c r="L37" s="342"/>
      <c r="M37" s="46" t="s">
        <v>80</v>
      </c>
      <c r="N37" s="68" t="s">
        <v>110</v>
      </c>
      <c r="O37" s="69"/>
      <c r="P37" s="69"/>
      <c r="Q37" s="342"/>
      <c r="R37" s="46" t="s">
        <v>111</v>
      </c>
      <c r="S37" s="70" t="s">
        <v>112</v>
      </c>
      <c r="T37" s="71"/>
      <c r="U37" s="71"/>
      <c r="V37" s="342"/>
      <c r="W37" s="46" t="s">
        <v>71</v>
      </c>
      <c r="X37" s="66" t="s">
        <v>113</v>
      </c>
      <c r="Y37" s="67"/>
      <c r="Z37" s="67"/>
      <c r="AA37" s="342"/>
      <c r="AB37" s="46" t="s">
        <v>91</v>
      </c>
      <c r="AC37" s="72" t="s">
        <v>114</v>
      </c>
      <c r="AD37" s="73"/>
      <c r="AE37" s="74"/>
    </row>
    <row r="38" spans="2:31" ht="12" customHeight="1">
      <c r="B38" s="342"/>
      <c r="C38" s="75" t="s">
        <v>115</v>
      </c>
      <c r="D38" s="64"/>
      <c r="E38" s="65"/>
      <c r="F38" s="65"/>
      <c r="G38" s="342"/>
      <c r="H38" s="46" t="s">
        <v>103</v>
      </c>
      <c r="I38" s="68" t="s">
        <v>116</v>
      </c>
      <c r="J38" s="69"/>
      <c r="K38" s="69"/>
      <c r="L38" s="342"/>
      <c r="M38" s="46" t="s">
        <v>117</v>
      </c>
      <c r="N38" s="70" t="s">
        <v>118</v>
      </c>
      <c r="O38" s="71"/>
      <c r="P38" s="71"/>
      <c r="Q38" s="342"/>
      <c r="R38" s="46" t="s">
        <v>85</v>
      </c>
      <c r="S38" s="68" t="s">
        <v>119</v>
      </c>
      <c r="T38" s="69"/>
      <c r="U38" s="69"/>
      <c r="V38" s="342"/>
      <c r="W38" s="46" t="s">
        <v>120</v>
      </c>
      <c r="X38" s="70" t="s">
        <v>118</v>
      </c>
      <c r="Y38" s="71"/>
      <c r="Z38" s="71"/>
      <c r="AA38" s="342"/>
      <c r="AB38" s="75"/>
      <c r="AC38" s="64"/>
      <c r="AD38" s="76"/>
      <c r="AE38" s="77"/>
    </row>
    <row r="39" spans="2:31" ht="12" customHeight="1">
      <c r="B39" s="342"/>
      <c r="C39" s="78"/>
      <c r="D39" s="64"/>
      <c r="E39" s="65"/>
      <c r="F39" s="65"/>
      <c r="G39" s="342"/>
      <c r="H39" s="75"/>
      <c r="I39" s="64"/>
      <c r="J39" s="65"/>
      <c r="K39" s="65"/>
      <c r="L39" s="342"/>
      <c r="M39" s="46" t="s">
        <v>100</v>
      </c>
      <c r="N39" s="66" t="s">
        <v>121</v>
      </c>
      <c r="O39" s="67"/>
      <c r="P39" s="67"/>
      <c r="Q39" s="342"/>
      <c r="R39" s="46" t="s">
        <v>99</v>
      </c>
      <c r="S39" s="68" t="s">
        <v>119</v>
      </c>
      <c r="T39" s="69"/>
      <c r="U39" s="69"/>
      <c r="V39" s="342"/>
      <c r="W39" s="46" t="s">
        <v>122</v>
      </c>
      <c r="X39" s="70" t="s">
        <v>112</v>
      </c>
      <c r="Y39" s="71"/>
      <c r="Z39" s="71"/>
      <c r="AA39" s="342"/>
      <c r="AB39" s="75"/>
      <c r="AC39" s="64"/>
      <c r="AD39" s="76"/>
      <c r="AE39" s="77"/>
    </row>
    <row r="40" spans="2:31" ht="12" customHeight="1">
      <c r="B40" s="342"/>
      <c r="C40" s="75"/>
      <c r="D40" s="64"/>
      <c r="E40" s="65"/>
      <c r="F40" s="65"/>
      <c r="G40" s="342"/>
      <c r="H40" s="75"/>
      <c r="I40" s="64"/>
      <c r="J40" s="65"/>
      <c r="K40" s="65"/>
      <c r="L40" s="342"/>
      <c r="M40" s="75"/>
      <c r="N40" s="64"/>
      <c r="O40" s="65"/>
      <c r="P40" s="65"/>
      <c r="Q40" s="342"/>
      <c r="R40" s="75"/>
      <c r="S40" s="64"/>
      <c r="T40" s="65"/>
      <c r="U40" s="65"/>
      <c r="V40" s="342"/>
      <c r="W40" s="46" t="s">
        <v>123</v>
      </c>
      <c r="X40" s="70" t="s">
        <v>118</v>
      </c>
      <c r="Y40" s="71"/>
      <c r="Z40" s="71"/>
      <c r="AA40" s="342"/>
      <c r="AB40" s="75"/>
      <c r="AC40" s="64"/>
      <c r="AD40" s="76"/>
      <c r="AE40" s="77"/>
    </row>
    <row r="41" spans="2:31" ht="12" customHeight="1">
      <c r="B41" s="342"/>
      <c r="C41" s="75"/>
      <c r="D41" s="64"/>
      <c r="E41" s="65"/>
      <c r="F41" s="65"/>
      <c r="G41" s="342"/>
      <c r="H41" s="75"/>
      <c r="I41" s="64"/>
      <c r="J41" s="65"/>
      <c r="K41" s="65"/>
      <c r="L41" s="342"/>
      <c r="M41" s="75" t="s">
        <v>124</v>
      </c>
      <c r="N41" s="64"/>
      <c r="O41" s="65"/>
      <c r="P41" s="65"/>
      <c r="Q41" s="342"/>
      <c r="R41" s="75" t="s">
        <v>125</v>
      </c>
      <c r="S41" s="64"/>
      <c r="T41" s="65"/>
      <c r="U41" s="65"/>
      <c r="V41" s="342"/>
      <c r="W41" s="46" t="s">
        <v>89</v>
      </c>
      <c r="X41" s="68" t="s">
        <v>119</v>
      </c>
      <c r="Y41" s="69"/>
      <c r="Z41" s="69"/>
      <c r="AA41" s="342"/>
      <c r="AB41" s="75"/>
      <c r="AC41" s="64"/>
      <c r="AD41" s="76"/>
      <c r="AE41" s="73"/>
    </row>
    <row r="42" spans="2:31" ht="12" customHeight="1">
      <c r="B42" s="342"/>
      <c r="C42" s="75"/>
      <c r="D42" s="64"/>
      <c r="E42" s="65"/>
      <c r="F42" s="65"/>
      <c r="G42" s="342"/>
      <c r="H42" s="75"/>
      <c r="I42" s="64"/>
      <c r="J42" s="65"/>
      <c r="K42" s="65"/>
      <c r="L42" s="342"/>
      <c r="M42" s="75"/>
      <c r="N42" s="64"/>
      <c r="O42" s="65"/>
      <c r="P42" s="65"/>
      <c r="Q42" s="342"/>
      <c r="R42" s="75"/>
      <c r="S42" s="64"/>
      <c r="T42" s="65"/>
      <c r="U42" s="65"/>
      <c r="V42" s="342"/>
      <c r="W42" s="75"/>
      <c r="X42" s="64"/>
      <c r="Y42" s="65"/>
      <c r="Z42" s="65"/>
      <c r="AA42" s="342"/>
      <c r="AB42" s="75"/>
      <c r="AC42" s="64"/>
      <c r="AD42" s="76"/>
      <c r="AE42" s="76"/>
    </row>
    <row r="43" spans="2:31" ht="12" customHeight="1">
      <c r="B43" s="342"/>
      <c r="C43" s="75"/>
      <c r="D43" s="64"/>
      <c r="E43" s="65"/>
      <c r="F43" s="65"/>
      <c r="G43" s="342"/>
      <c r="H43" s="75"/>
      <c r="I43" s="64"/>
      <c r="J43" s="65"/>
      <c r="K43" s="65"/>
      <c r="L43" s="342"/>
      <c r="M43" s="75"/>
      <c r="N43" s="64"/>
      <c r="O43" s="65"/>
      <c r="P43" s="65"/>
      <c r="Q43" s="342"/>
      <c r="R43" s="75"/>
      <c r="S43" s="64"/>
      <c r="T43" s="65"/>
      <c r="U43" s="65"/>
      <c r="V43" s="342"/>
      <c r="W43" s="75" t="s">
        <v>126</v>
      </c>
      <c r="X43" s="64"/>
      <c r="Y43" s="65"/>
      <c r="Z43" s="65"/>
      <c r="AA43" s="342"/>
      <c r="AB43" s="75"/>
      <c r="AC43" s="64"/>
      <c r="AD43" s="76"/>
      <c r="AE43" s="76"/>
    </row>
    <row r="44" spans="2:31" ht="12" customHeight="1">
      <c r="B44" s="342"/>
      <c r="C44" s="75"/>
      <c r="D44" s="64"/>
      <c r="E44" s="65"/>
      <c r="F44" s="65"/>
      <c r="G44" s="342"/>
      <c r="H44" s="75"/>
      <c r="I44" s="64"/>
      <c r="J44" s="65"/>
      <c r="K44" s="65"/>
      <c r="L44" s="342"/>
      <c r="M44" s="75"/>
      <c r="N44" s="64"/>
      <c r="O44" s="65"/>
      <c r="P44" s="65"/>
      <c r="Q44" s="342"/>
      <c r="R44" s="75"/>
      <c r="S44" s="64"/>
      <c r="T44" s="65"/>
      <c r="U44" s="65"/>
      <c r="V44" s="342"/>
      <c r="W44" s="75" t="s">
        <v>127</v>
      </c>
      <c r="X44" s="64"/>
      <c r="Y44" s="65"/>
      <c r="Z44" s="65"/>
      <c r="AA44" s="342"/>
      <c r="AB44" s="75"/>
      <c r="AC44" s="64"/>
      <c r="AD44" s="76"/>
      <c r="AE44" s="76"/>
    </row>
    <row r="45" spans="2:31" ht="12" customHeight="1">
      <c r="B45" s="342"/>
      <c r="C45" s="75"/>
      <c r="D45" s="64"/>
      <c r="E45" s="65"/>
      <c r="F45" s="65"/>
      <c r="G45" s="342"/>
      <c r="H45" s="75"/>
      <c r="I45" s="64"/>
      <c r="J45" s="65"/>
      <c r="K45" s="65"/>
      <c r="L45" s="342"/>
      <c r="M45" s="75"/>
      <c r="N45" s="64"/>
      <c r="O45" s="65"/>
      <c r="P45" s="65"/>
      <c r="Q45" s="342"/>
      <c r="R45" s="75"/>
      <c r="S45" s="64"/>
      <c r="T45" s="65"/>
      <c r="U45" s="65"/>
      <c r="V45" s="342"/>
      <c r="W45" s="75" t="s">
        <v>128</v>
      </c>
      <c r="X45" s="64"/>
      <c r="Y45" s="65"/>
      <c r="Z45" s="65"/>
      <c r="AA45" s="342"/>
      <c r="AB45" s="75"/>
      <c r="AC45" s="64"/>
      <c r="AD45" s="76"/>
      <c r="AE45" s="76"/>
    </row>
    <row r="46" spans="2:31" ht="12" customHeight="1">
      <c r="B46" s="342"/>
      <c r="C46" s="75"/>
      <c r="D46" s="64"/>
      <c r="E46" s="65"/>
      <c r="F46" s="65"/>
      <c r="G46" s="342"/>
      <c r="H46" s="75"/>
      <c r="I46" s="64"/>
      <c r="J46" s="65"/>
      <c r="K46" s="65"/>
      <c r="L46" s="342"/>
      <c r="M46" s="75"/>
      <c r="N46" s="64"/>
      <c r="O46" s="65"/>
      <c r="P46" s="65"/>
      <c r="Q46" s="342"/>
      <c r="R46" s="75"/>
      <c r="S46" s="64"/>
      <c r="T46" s="65"/>
      <c r="U46" s="65"/>
      <c r="V46" s="342"/>
      <c r="W46" s="75"/>
      <c r="X46" s="64"/>
      <c r="Y46" s="65"/>
      <c r="Z46" s="65"/>
      <c r="AA46" s="342"/>
      <c r="AB46" s="75"/>
      <c r="AC46" s="64"/>
      <c r="AD46" s="76"/>
      <c r="AE46" s="76"/>
    </row>
    <row r="47" spans="2:31" ht="12" customHeight="1">
      <c r="B47" s="342"/>
      <c r="C47" s="75"/>
      <c r="D47" s="64"/>
      <c r="E47" s="65"/>
      <c r="F47" s="65"/>
      <c r="G47" s="342"/>
      <c r="H47" s="75"/>
      <c r="I47" s="64"/>
      <c r="J47" s="65"/>
      <c r="K47" s="65"/>
      <c r="L47" s="342"/>
      <c r="M47" s="75"/>
      <c r="N47" s="64"/>
      <c r="O47" s="65"/>
      <c r="P47" s="65"/>
      <c r="Q47" s="342"/>
      <c r="R47" s="75"/>
      <c r="S47" s="64"/>
      <c r="T47" s="65"/>
      <c r="U47" s="65"/>
      <c r="V47" s="342"/>
      <c r="W47" s="75"/>
      <c r="X47" s="64"/>
      <c r="Y47" s="65"/>
      <c r="Z47" s="65"/>
      <c r="AA47" s="342"/>
      <c r="AB47" s="75"/>
      <c r="AC47" s="64"/>
      <c r="AD47" s="76"/>
      <c r="AE47" s="76"/>
    </row>
    <row r="48" spans="2:31" ht="12" customHeight="1">
      <c r="B48" s="342"/>
      <c r="C48" s="75"/>
      <c r="D48" s="64"/>
      <c r="E48" s="65"/>
      <c r="F48" s="65"/>
      <c r="G48" s="342"/>
      <c r="H48" s="75"/>
      <c r="I48" s="64"/>
      <c r="J48" s="65"/>
      <c r="K48" s="65"/>
      <c r="L48" s="342"/>
      <c r="M48" s="75"/>
      <c r="N48" s="64"/>
      <c r="O48" s="65"/>
      <c r="P48" s="65"/>
      <c r="Q48" s="342"/>
      <c r="R48" s="75"/>
      <c r="S48" s="64"/>
      <c r="T48" s="65"/>
      <c r="U48" s="65"/>
      <c r="V48" s="342"/>
      <c r="W48" s="75"/>
      <c r="X48" s="64"/>
      <c r="Y48" s="65"/>
      <c r="Z48" s="65"/>
      <c r="AA48" s="342"/>
      <c r="AB48" s="75"/>
      <c r="AC48" s="64"/>
      <c r="AD48" s="76"/>
      <c r="AE48" s="76"/>
    </row>
    <row r="49" spans="2:31" ht="12" customHeight="1">
      <c r="B49" s="342"/>
      <c r="C49" s="75"/>
      <c r="D49" s="64"/>
      <c r="E49" s="65"/>
      <c r="F49" s="65"/>
      <c r="G49" s="342"/>
      <c r="H49" s="75"/>
      <c r="I49" s="64"/>
      <c r="J49" s="65"/>
      <c r="K49" s="65"/>
      <c r="L49" s="342"/>
      <c r="M49" s="75"/>
      <c r="N49" s="64"/>
      <c r="O49" s="65"/>
      <c r="P49" s="65"/>
      <c r="Q49" s="342"/>
      <c r="R49" s="75"/>
      <c r="S49" s="64"/>
      <c r="T49" s="65"/>
      <c r="U49" s="65"/>
      <c r="V49" s="342"/>
      <c r="W49" s="75"/>
      <c r="X49" s="64"/>
      <c r="Y49" s="65"/>
      <c r="Z49" s="65"/>
      <c r="AA49" s="342"/>
      <c r="AB49" s="75"/>
      <c r="AC49" s="64"/>
      <c r="AD49" s="76"/>
      <c r="AE49" s="76"/>
    </row>
    <row r="50" spans="2:31" ht="12" customHeight="1">
      <c r="B50" s="342"/>
      <c r="C50" s="75"/>
      <c r="D50" s="64"/>
      <c r="E50" s="65"/>
      <c r="F50" s="65"/>
      <c r="G50" s="342"/>
      <c r="H50" s="75"/>
      <c r="I50" s="64"/>
      <c r="J50" s="65"/>
      <c r="K50" s="65"/>
      <c r="L50" s="342"/>
      <c r="M50" s="75"/>
      <c r="N50" s="64"/>
      <c r="O50" s="65"/>
      <c r="P50" s="65"/>
      <c r="Q50" s="342"/>
      <c r="R50" s="75"/>
      <c r="S50" s="64"/>
      <c r="T50" s="65"/>
      <c r="U50" s="65"/>
      <c r="V50" s="342"/>
      <c r="W50" s="75"/>
      <c r="X50" s="64"/>
      <c r="Y50" s="65"/>
      <c r="Z50" s="65"/>
      <c r="AA50" s="342"/>
      <c r="AB50" s="75"/>
      <c r="AC50" s="64"/>
      <c r="AD50" s="76"/>
      <c r="AE50" s="76"/>
    </row>
    <row r="51" spans="2:31" ht="12" customHeight="1">
      <c r="B51" s="342"/>
      <c r="C51" s="75"/>
      <c r="D51" s="64"/>
      <c r="E51" s="65"/>
      <c r="F51" s="65"/>
      <c r="G51" s="342"/>
      <c r="H51" s="75"/>
      <c r="I51" s="64"/>
      <c r="J51" s="65"/>
      <c r="K51" s="65"/>
      <c r="L51" s="342"/>
      <c r="M51" s="75"/>
      <c r="N51" s="64"/>
      <c r="O51" s="65"/>
      <c r="P51" s="65"/>
      <c r="Q51" s="342"/>
      <c r="R51" s="75"/>
      <c r="S51" s="64"/>
      <c r="T51" s="65"/>
      <c r="U51" s="65"/>
      <c r="V51" s="342"/>
      <c r="W51" s="75"/>
      <c r="X51" s="64"/>
      <c r="Y51" s="65"/>
      <c r="Z51" s="65"/>
      <c r="AA51" s="342"/>
      <c r="AB51" s="75"/>
      <c r="AC51" s="64"/>
      <c r="AD51" s="76"/>
      <c r="AE51" s="76"/>
    </row>
    <row r="52" spans="2:31" ht="12" customHeight="1">
      <c r="B52" s="342"/>
      <c r="C52" s="75"/>
      <c r="D52" s="64"/>
      <c r="E52" s="65"/>
      <c r="F52" s="65"/>
      <c r="G52" s="342"/>
      <c r="H52" s="75"/>
      <c r="I52" s="64"/>
      <c r="J52" s="65"/>
      <c r="K52" s="65"/>
      <c r="L52" s="342"/>
      <c r="M52" s="75"/>
      <c r="N52" s="64"/>
      <c r="O52" s="65"/>
      <c r="P52" s="65"/>
      <c r="Q52" s="342"/>
      <c r="R52" s="75"/>
      <c r="S52" s="64"/>
      <c r="T52" s="65"/>
      <c r="U52" s="65"/>
      <c r="V52" s="342"/>
      <c r="W52" s="75"/>
      <c r="X52" s="64"/>
      <c r="Y52" s="65"/>
      <c r="Z52" s="65"/>
      <c r="AA52" s="342"/>
      <c r="AB52" s="75"/>
      <c r="AC52" s="64"/>
      <c r="AD52" s="76"/>
      <c r="AE52" s="76"/>
    </row>
    <row r="53" spans="2:31" ht="12" customHeight="1">
      <c r="B53" s="342"/>
      <c r="C53" s="75"/>
      <c r="D53" s="64"/>
      <c r="E53" s="65"/>
      <c r="F53" s="65"/>
      <c r="G53" s="342"/>
      <c r="H53" s="75"/>
      <c r="I53" s="64"/>
      <c r="J53" s="65"/>
      <c r="K53" s="65"/>
      <c r="L53" s="342"/>
      <c r="M53" s="75"/>
      <c r="N53" s="64"/>
      <c r="O53" s="65"/>
      <c r="P53" s="65"/>
      <c r="Q53" s="342"/>
      <c r="R53" s="75"/>
      <c r="S53" s="64"/>
      <c r="T53" s="65"/>
      <c r="U53" s="65"/>
      <c r="V53" s="342"/>
      <c r="W53" s="75"/>
      <c r="X53" s="64"/>
      <c r="Y53" s="65"/>
      <c r="Z53" s="65"/>
      <c r="AA53" s="342"/>
      <c r="AB53" s="75"/>
      <c r="AC53" s="64"/>
      <c r="AD53" s="76"/>
      <c r="AE53" s="76"/>
    </row>
    <row r="54" spans="2:31" ht="12" customHeight="1">
      <c r="B54" s="343"/>
      <c r="C54" s="79"/>
      <c r="D54" s="80"/>
      <c r="E54" s="81"/>
      <c r="F54" s="81"/>
      <c r="G54" s="343"/>
      <c r="H54" s="79"/>
      <c r="I54" s="80"/>
      <c r="J54" s="81"/>
      <c r="K54" s="81"/>
      <c r="L54" s="343"/>
      <c r="M54" s="79"/>
      <c r="N54" s="80"/>
      <c r="O54" s="81"/>
      <c r="P54" s="81"/>
      <c r="Q54" s="343"/>
      <c r="R54" s="79"/>
      <c r="S54" s="80"/>
      <c r="T54" s="81"/>
      <c r="U54" s="81"/>
      <c r="V54" s="343"/>
      <c r="W54" s="79"/>
      <c r="X54" s="80"/>
      <c r="Y54" s="81"/>
      <c r="Z54" s="81"/>
      <c r="AA54" s="343"/>
      <c r="AB54" s="79"/>
      <c r="AC54" s="80"/>
      <c r="AD54" s="82"/>
      <c r="AE54" s="82"/>
    </row>
    <row r="55" spans="2:31">
      <c r="AE55" s="76"/>
    </row>
    <row r="56" spans="2:31">
      <c r="B56" s="83"/>
      <c r="AE56" s="76"/>
    </row>
    <row r="57" spans="2:31">
      <c r="B57" s="26"/>
      <c r="C57" s="27" t="s">
        <v>129</v>
      </c>
      <c r="D57" s="29"/>
      <c r="E57" s="84"/>
      <c r="F57" s="29"/>
      <c r="G57" s="26"/>
      <c r="H57" s="27" t="s">
        <v>130</v>
      </c>
      <c r="I57" s="29"/>
      <c r="J57" s="84"/>
      <c r="K57" s="84"/>
      <c r="L57" s="26"/>
      <c r="M57" s="27" t="s">
        <v>131</v>
      </c>
      <c r="N57" s="28"/>
      <c r="O57" s="84"/>
      <c r="P57" s="84"/>
      <c r="Q57" s="26"/>
      <c r="R57" s="27" t="s">
        <v>132</v>
      </c>
      <c r="S57" s="29"/>
      <c r="T57" s="84"/>
      <c r="U57" s="84"/>
      <c r="V57" s="26"/>
      <c r="W57" s="27" t="s">
        <v>133</v>
      </c>
      <c r="X57" s="29"/>
      <c r="Y57" s="85"/>
      <c r="Z57" s="84"/>
      <c r="AA57" s="26"/>
      <c r="AB57" s="27" t="s">
        <v>134</v>
      </c>
      <c r="AC57" s="29"/>
      <c r="AD57" s="85"/>
      <c r="AE57" s="85"/>
    </row>
    <row r="58" spans="2:31" ht="16.5" customHeight="1">
      <c r="B58" s="31"/>
      <c r="C58" s="32" t="s">
        <v>66</v>
      </c>
      <c r="D58" s="86" t="s">
        <v>67</v>
      </c>
      <c r="E58" s="87"/>
      <c r="F58" s="35"/>
      <c r="G58" s="31"/>
      <c r="H58" s="32" t="s">
        <v>66</v>
      </c>
      <c r="I58" s="86" t="s">
        <v>67</v>
      </c>
      <c r="J58" s="88" t="s">
        <v>135</v>
      </c>
      <c r="K58" s="88" t="s">
        <v>136</v>
      </c>
      <c r="L58" s="31"/>
      <c r="M58" s="32" t="s">
        <v>66</v>
      </c>
      <c r="N58" s="89" t="s">
        <v>67</v>
      </c>
      <c r="O58" s="88" t="s">
        <v>135</v>
      </c>
      <c r="P58" s="88" t="s">
        <v>136</v>
      </c>
      <c r="Q58" s="31"/>
      <c r="R58" s="32" t="s">
        <v>66</v>
      </c>
      <c r="S58" s="86" t="s">
        <v>67</v>
      </c>
      <c r="T58" s="88" t="s">
        <v>135</v>
      </c>
      <c r="U58" s="88" t="s">
        <v>136</v>
      </c>
      <c r="V58" s="31"/>
      <c r="W58" s="32" t="s">
        <v>66</v>
      </c>
      <c r="X58" s="86" t="s">
        <v>67</v>
      </c>
      <c r="Y58" s="90" t="s">
        <v>135</v>
      </c>
      <c r="Z58" s="88" t="s">
        <v>136</v>
      </c>
      <c r="AA58" s="31"/>
      <c r="AB58" s="32" t="s">
        <v>66</v>
      </c>
      <c r="AC58" s="86" t="s">
        <v>67</v>
      </c>
      <c r="AD58" s="90" t="s">
        <v>135</v>
      </c>
      <c r="AE58" s="90" t="s">
        <v>136</v>
      </c>
    </row>
    <row r="59" spans="2:31">
      <c r="B59" s="39">
        <v>1</v>
      </c>
      <c r="C59" s="40" t="s">
        <v>137</v>
      </c>
      <c r="D59" s="91">
        <v>136973</v>
      </c>
      <c r="E59" s="92"/>
      <c r="F59" s="92"/>
      <c r="G59" s="43">
        <v>1</v>
      </c>
      <c r="H59" s="40" t="s">
        <v>138</v>
      </c>
      <c r="I59" s="91">
        <v>213768</v>
      </c>
      <c r="J59" s="93">
        <v>48389290000</v>
      </c>
      <c r="K59" s="94">
        <f t="shared" ref="K59:K81" si="0">J59/$J$83</f>
        <v>0.19347481711783465</v>
      </c>
      <c r="L59" s="43">
        <v>1</v>
      </c>
      <c r="M59" s="40" t="s">
        <v>138</v>
      </c>
      <c r="N59" s="91">
        <v>213768</v>
      </c>
      <c r="O59" s="93">
        <v>45891470000</v>
      </c>
      <c r="P59" s="94">
        <f t="shared" ref="P59:P79" si="1">O59/$O$81</f>
        <v>0.20246799208878022</v>
      </c>
      <c r="Q59" s="43">
        <v>1</v>
      </c>
      <c r="R59" s="95" t="s">
        <v>139</v>
      </c>
      <c r="S59" s="93">
        <v>445884</v>
      </c>
      <c r="T59" s="96">
        <v>95500326012</v>
      </c>
      <c r="U59" s="94">
        <f t="shared" ref="U59:U80" si="2">T59/$T$82</f>
        <v>0.23727363695764433</v>
      </c>
      <c r="V59" s="43">
        <v>1</v>
      </c>
      <c r="W59" s="40" t="s">
        <v>139</v>
      </c>
      <c r="X59" s="93">
        <v>445884</v>
      </c>
      <c r="Y59" s="97">
        <v>147697518360</v>
      </c>
      <c r="Z59" s="94">
        <f t="shared" ref="Z59:Z80" si="3">Y59/$Y$82</f>
        <v>0.22843851732479747</v>
      </c>
      <c r="AA59" s="43">
        <v>1</v>
      </c>
      <c r="AB59" s="40" t="s">
        <v>139</v>
      </c>
      <c r="AC59" s="93">
        <v>445884</v>
      </c>
      <c r="AD59" s="97">
        <v>167213851200</v>
      </c>
      <c r="AE59" s="94">
        <f t="shared" ref="AE59:AE80" si="4">AD59/$AD$82</f>
        <v>0.21724822771964994</v>
      </c>
    </row>
    <row r="60" spans="2:31">
      <c r="B60" s="45">
        <v>2</v>
      </c>
      <c r="C60" s="46" t="s">
        <v>140</v>
      </c>
      <c r="D60" s="98">
        <v>141832</v>
      </c>
      <c r="E60" s="53"/>
      <c r="F60" s="53"/>
      <c r="G60" s="45">
        <v>2</v>
      </c>
      <c r="H60" s="46" t="s">
        <v>141</v>
      </c>
      <c r="I60" s="98">
        <v>224181</v>
      </c>
      <c r="J60" s="99">
        <v>43131810000</v>
      </c>
      <c r="K60" s="100">
        <f t="shared" si="0"/>
        <v>0.17245384364414504</v>
      </c>
      <c r="L60" s="45">
        <v>2</v>
      </c>
      <c r="M60" s="46" t="s">
        <v>141</v>
      </c>
      <c r="N60" s="98">
        <v>224181</v>
      </c>
      <c r="O60" s="99">
        <v>44857690000</v>
      </c>
      <c r="P60" s="100">
        <f t="shared" si="1"/>
        <v>0.19790707127143575</v>
      </c>
      <c r="Q60" s="45">
        <v>2</v>
      </c>
      <c r="R60" s="46" t="s">
        <v>142</v>
      </c>
      <c r="S60" s="99">
        <v>224181</v>
      </c>
      <c r="T60" s="101">
        <v>73171905205</v>
      </c>
      <c r="U60" s="100">
        <f t="shared" si="2"/>
        <v>0.18179795605021035</v>
      </c>
      <c r="V60" s="45">
        <v>2</v>
      </c>
      <c r="W60" s="46" t="s">
        <v>142</v>
      </c>
      <c r="X60" s="99">
        <v>224181</v>
      </c>
      <c r="Y60" s="102">
        <v>101906719635</v>
      </c>
      <c r="Z60" s="100">
        <f t="shared" si="3"/>
        <v>0.15761551173873919</v>
      </c>
      <c r="AA60" s="45">
        <v>2</v>
      </c>
      <c r="AB60" s="46" t="s">
        <v>143</v>
      </c>
      <c r="AC60" s="99">
        <v>213768</v>
      </c>
      <c r="AD60" s="102">
        <v>117874949400</v>
      </c>
      <c r="AE60" s="100">
        <f t="shared" si="4"/>
        <v>0.15314594853188462</v>
      </c>
    </row>
    <row r="61" spans="2:31">
      <c r="B61" s="45">
        <v>3</v>
      </c>
      <c r="C61" s="46" t="s">
        <v>144</v>
      </c>
      <c r="D61" s="98">
        <v>62602</v>
      </c>
      <c r="E61" s="53"/>
      <c r="F61" s="53"/>
      <c r="G61" s="45">
        <v>3</v>
      </c>
      <c r="H61" s="46" t="s">
        <v>145</v>
      </c>
      <c r="I61" s="98">
        <v>217194</v>
      </c>
      <c r="J61" s="99">
        <v>23506440000</v>
      </c>
      <c r="K61" s="100">
        <f t="shared" si="0"/>
        <v>9.3985759660688409E-2</v>
      </c>
      <c r="L61" s="45">
        <v>3</v>
      </c>
      <c r="M61" s="46" t="s">
        <v>145</v>
      </c>
      <c r="N61" s="98">
        <v>217194</v>
      </c>
      <c r="O61" s="99">
        <v>22620090000</v>
      </c>
      <c r="P61" s="100">
        <f t="shared" si="1"/>
        <v>9.9797287015811365E-2</v>
      </c>
      <c r="Q61" s="45">
        <v>3</v>
      </c>
      <c r="R61" s="46" t="s">
        <v>143</v>
      </c>
      <c r="S61" s="99">
        <v>213768</v>
      </c>
      <c r="T61" s="101">
        <v>56650937220</v>
      </c>
      <c r="U61" s="100">
        <f t="shared" si="2"/>
        <v>0.1407510787927527</v>
      </c>
      <c r="V61" s="45">
        <v>3</v>
      </c>
      <c r="W61" s="46" t="s">
        <v>143</v>
      </c>
      <c r="X61" s="99">
        <v>213768</v>
      </c>
      <c r="Y61" s="102">
        <v>86297078340</v>
      </c>
      <c r="Z61" s="100">
        <f t="shared" si="3"/>
        <v>0.13347263274526622</v>
      </c>
      <c r="AA61" s="45">
        <v>3</v>
      </c>
      <c r="AB61" s="46" t="s">
        <v>142</v>
      </c>
      <c r="AC61" s="99">
        <v>224181</v>
      </c>
      <c r="AD61" s="102">
        <v>117749508520</v>
      </c>
      <c r="AE61" s="100">
        <f t="shared" si="4"/>
        <v>0.15298297274568018</v>
      </c>
    </row>
    <row r="62" spans="2:31">
      <c r="B62" s="45">
        <v>4</v>
      </c>
      <c r="C62" s="46" t="s">
        <v>72</v>
      </c>
      <c r="D62" s="98">
        <v>159152</v>
      </c>
      <c r="E62" s="53"/>
      <c r="F62" s="53"/>
      <c r="G62" s="45">
        <v>4</v>
      </c>
      <c r="H62" s="46" t="s">
        <v>146</v>
      </c>
      <c r="I62" s="98">
        <v>136101</v>
      </c>
      <c r="J62" s="99">
        <v>22512960000</v>
      </c>
      <c r="K62" s="100">
        <f t="shared" si="0"/>
        <v>9.0013530241529208E-2</v>
      </c>
      <c r="L62" s="45">
        <v>4</v>
      </c>
      <c r="M62" s="46" t="s">
        <v>146</v>
      </c>
      <c r="N62" s="98">
        <v>136101</v>
      </c>
      <c r="O62" s="99">
        <v>20959820000</v>
      </c>
      <c r="P62" s="100">
        <f t="shared" si="1"/>
        <v>9.2472362945494171E-2</v>
      </c>
      <c r="Q62" s="45">
        <v>4</v>
      </c>
      <c r="R62" s="46" t="s">
        <v>147</v>
      </c>
      <c r="S62" s="99">
        <v>146248</v>
      </c>
      <c r="T62" s="101">
        <v>25935971462.5</v>
      </c>
      <c r="U62" s="100">
        <f t="shared" si="2"/>
        <v>6.4438756744807174E-2</v>
      </c>
      <c r="V62" s="45">
        <v>4</v>
      </c>
      <c r="W62" s="46" t="s">
        <v>147</v>
      </c>
      <c r="X62" s="99">
        <v>146248</v>
      </c>
      <c r="Y62" s="102">
        <v>59675950654</v>
      </c>
      <c r="Z62" s="100">
        <f t="shared" si="3"/>
        <v>9.2298677992138062E-2</v>
      </c>
      <c r="AA62" s="45">
        <v>4</v>
      </c>
      <c r="AB62" s="46" t="s">
        <v>148</v>
      </c>
      <c r="AC62" s="99">
        <v>847092</v>
      </c>
      <c r="AD62" s="102">
        <v>90484571552</v>
      </c>
      <c r="AE62" s="100">
        <f t="shared" si="4"/>
        <v>0.11755971568486819</v>
      </c>
    </row>
    <row r="63" spans="2:31">
      <c r="B63" s="45">
        <v>5</v>
      </c>
      <c r="C63" s="46" t="s">
        <v>74</v>
      </c>
      <c r="D63" s="98">
        <v>159151</v>
      </c>
      <c r="E63" s="53"/>
      <c r="F63" s="53"/>
      <c r="G63" s="45">
        <v>5</v>
      </c>
      <c r="H63" s="46" t="s">
        <v>149</v>
      </c>
      <c r="I63" s="98">
        <v>159151</v>
      </c>
      <c r="J63" s="99">
        <v>18965410000</v>
      </c>
      <c r="K63" s="100">
        <f t="shared" si="0"/>
        <v>7.5829367021395699E-2</v>
      </c>
      <c r="L63" s="45">
        <v>5</v>
      </c>
      <c r="M63" s="46" t="s">
        <v>149</v>
      </c>
      <c r="N63" s="98">
        <v>159151</v>
      </c>
      <c r="O63" s="99">
        <v>18675840000</v>
      </c>
      <c r="P63" s="100">
        <f t="shared" si="1"/>
        <v>8.2395700668802405E-2</v>
      </c>
      <c r="Q63" s="45">
        <v>5</v>
      </c>
      <c r="R63" s="46" t="s">
        <v>150</v>
      </c>
      <c r="S63" s="99">
        <v>136101</v>
      </c>
      <c r="T63" s="101">
        <v>24901947786</v>
      </c>
      <c r="U63" s="100">
        <f t="shared" si="2"/>
        <v>6.1869691604729632E-2</v>
      </c>
      <c r="V63" s="45">
        <v>5</v>
      </c>
      <c r="W63" s="46" t="s">
        <v>151</v>
      </c>
      <c r="X63" s="99">
        <v>136101</v>
      </c>
      <c r="Y63" s="102">
        <v>44836243584</v>
      </c>
      <c r="Z63" s="100">
        <f t="shared" si="3"/>
        <v>6.9346628978407321E-2</v>
      </c>
      <c r="AA63" s="45">
        <v>5</v>
      </c>
      <c r="AB63" s="46" t="s">
        <v>147</v>
      </c>
      <c r="AC63" s="99">
        <v>146248</v>
      </c>
      <c r="AD63" s="102">
        <v>57366479955</v>
      </c>
      <c r="AE63" s="100">
        <f t="shared" si="4"/>
        <v>7.4531900385645652E-2</v>
      </c>
    </row>
    <row r="64" spans="2:31">
      <c r="B64" s="45">
        <v>6</v>
      </c>
      <c r="C64" s="46" t="s">
        <v>79</v>
      </c>
      <c r="D64" s="98">
        <v>146249</v>
      </c>
      <c r="E64" s="53"/>
      <c r="F64" s="53"/>
      <c r="G64" s="45">
        <v>6</v>
      </c>
      <c r="H64" s="46" t="s">
        <v>152</v>
      </c>
      <c r="I64" s="98">
        <v>146249</v>
      </c>
      <c r="J64" s="99">
        <v>13427730000</v>
      </c>
      <c r="K64" s="100">
        <f t="shared" si="0"/>
        <v>5.3688070357255951E-2</v>
      </c>
      <c r="L64" s="45">
        <v>6</v>
      </c>
      <c r="M64" s="46" t="s">
        <v>153</v>
      </c>
      <c r="N64" s="98">
        <v>124558</v>
      </c>
      <c r="O64" s="99">
        <v>9504450000</v>
      </c>
      <c r="P64" s="100">
        <f t="shared" si="1"/>
        <v>4.1932561920727474E-2</v>
      </c>
      <c r="Q64" s="45">
        <v>6</v>
      </c>
      <c r="R64" s="46" t="s">
        <v>154</v>
      </c>
      <c r="S64" s="99">
        <v>124558</v>
      </c>
      <c r="T64" s="101">
        <v>20892210069</v>
      </c>
      <c r="U64" s="100">
        <f t="shared" si="2"/>
        <v>5.1907369054759657E-2</v>
      </c>
      <c r="V64" s="45">
        <v>6</v>
      </c>
      <c r="W64" s="46" t="s">
        <v>154</v>
      </c>
      <c r="X64" s="99">
        <v>124558</v>
      </c>
      <c r="Y64" s="102">
        <v>39942279852</v>
      </c>
      <c r="Z64" s="100">
        <f t="shared" si="3"/>
        <v>6.1777308713631733E-2</v>
      </c>
      <c r="AA64" s="45">
        <v>6</v>
      </c>
      <c r="AB64" s="46" t="s">
        <v>154</v>
      </c>
      <c r="AC64" s="99">
        <v>124558</v>
      </c>
      <c r="AD64" s="102">
        <v>52354796541</v>
      </c>
      <c r="AE64" s="100">
        <f t="shared" si="4"/>
        <v>6.8020601639938241E-2</v>
      </c>
    </row>
    <row r="65" spans="2:31">
      <c r="B65" s="45">
        <v>7</v>
      </c>
      <c r="C65" s="46" t="s">
        <v>78</v>
      </c>
      <c r="D65" s="98">
        <v>168807</v>
      </c>
      <c r="E65" s="53"/>
      <c r="F65" s="53"/>
      <c r="G65" s="45">
        <v>7</v>
      </c>
      <c r="H65" s="46" t="s">
        <v>153</v>
      </c>
      <c r="I65" s="98">
        <v>124558</v>
      </c>
      <c r="J65" s="99">
        <v>9899740000</v>
      </c>
      <c r="K65" s="100">
        <f t="shared" si="0"/>
        <v>3.958211385234444E-2</v>
      </c>
      <c r="L65" s="45">
        <v>7</v>
      </c>
      <c r="M65" s="46" t="s">
        <v>155</v>
      </c>
      <c r="N65" s="98">
        <v>135799</v>
      </c>
      <c r="O65" s="99">
        <v>8923500000</v>
      </c>
      <c r="P65" s="100">
        <f t="shared" si="1"/>
        <v>3.9369476013826323E-2</v>
      </c>
      <c r="Q65" s="45">
        <v>7</v>
      </c>
      <c r="R65" s="46" t="s">
        <v>156</v>
      </c>
      <c r="S65" s="99">
        <v>42204</v>
      </c>
      <c r="T65" s="101">
        <v>19684372233</v>
      </c>
      <c r="U65" s="100">
        <f t="shared" si="2"/>
        <v>4.8906457035184356E-2</v>
      </c>
      <c r="V65" s="45">
        <v>7</v>
      </c>
      <c r="W65" s="46" t="s">
        <v>156</v>
      </c>
      <c r="X65" s="99">
        <v>42204</v>
      </c>
      <c r="Y65" s="102">
        <v>35541222928</v>
      </c>
      <c r="Z65" s="100">
        <f t="shared" si="3"/>
        <v>5.4970349940430895E-2</v>
      </c>
      <c r="AA65" s="45">
        <v>7</v>
      </c>
      <c r="AB65" s="46" t="s">
        <v>157</v>
      </c>
      <c r="AC65" s="99">
        <v>914210</v>
      </c>
      <c r="AD65" s="102">
        <v>47700689661</v>
      </c>
      <c r="AE65" s="100">
        <f t="shared" si="4"/>
        <v>6.1973874864364585E-2</v>
      </c>
    </row>
    <row r="66" spans="2:31">
      <c r="B66" s="45">
        <v>8</v>
      </c>
      <c r="C66" s="46" t="s">
        <v>87</v>
      </c>
      <c r="D66" s="98">
        <v>188058</v>
      </c>
      <c r="E66" s="53"/>
      <c r="F66" s="53"/>
      <c r="G66" s="45">
        <v>8</v>
      </c>
      <c r="H66" s="46" t="s">
        <v>158</v>
      </c>
      <c r="I66" s="98">
        <v>62602</v>
      </c>
      <c r="J66" s="99">
        <v>8691420000</v>
      </c>
      <c r="K66" s="100">
        <f t="shared" si="0"/>
        <v>3.4750890021206973E-2</v>
      </c>
      <c r="L66" s="45">
        <v>8</v>
      </c>
      <c r="M66" s="46" t="s">
        <v>158</v>
      </c>
      <c r="N66" s="98">
        <v>62602</v>
      </c>
      <c r="O66" s="99">
        <v>8652760000</v>
      </c>
      <c r="P66" s="100">
        <f t="shared" si="1"/>
        <v>3.8175001655560696E-2</v>
      </c>
      <c r="Q66" s="45">
        <v>8</v>
      </c>
      <c r="R66" s="46" t="s">
        <v>159</v>
      </c>
      <c r="S66" s="99">
        <v>375028</v>
      </c>
      <c r="T66" s="101">
        <v>16928197032</v>
      </c>
      <c r="U66" s="100">
        <f t="shared" si="2"/>
        <v>4.2058650945479878E-2</v>
      </c>
      <c r="V66" s="45">
        <v>8</v>
      </c>
      <c r="W66" s="46" t="s">
        <v>159</v>
      </c>
      <c r="X66" s="99">
        <v>375028</v>
      </c>
      <c r="Y66" s="102">
        <v>32644719768</v>
      </c>
      <c r="Z66" s="100">
        <f t="shared" si="3"/>
        <v>5.0490431153412285E-2</v>
      </c>
      <c r="AA66" s="45">
        <v>8</v>
      </c>
      <c r="AB66" s="46" t="s">
        <v>160</v>
      </c>
      <c r="AC66" s="99">
        <v>445885</v>
      </c>
      <c r="AD66" s="102">
        <v>17698902300</v>
      </c>
      <c r="AE66" s="100">
        <f t="shared" si="4"/>
        <v>2.2994836430501615E-2</v>
      </c>
    </row>
    <row r="67" spans="2:31">
      <c r="B67" s="45">
        <v>9</v>
      </c>
      <c r="C67" s="46" t="s">
        <v>90</v>
      </c>
      <c r="D67" s="98">
        <v>213768</v>
      </c>
      <c r="E67" s="53"/>
      <c r="F67" s="53"/>
      <c r="G67" s="45">
        <v>9</v>
      </c>
      <c r="H67" s="46" t="s">
        <v>155</v>
      </c>
      <c r="I67" s="98">
        <v>135799</v>
      </c>
      <c r="J67" s="99">
        <v>8660220000</v>
      </c>
      <c r="K67" s="100">
        <f t="shared" si="0"/>
        <v>3.4626143113490895E-2</v>
      </c>
      <c r="L67" s="45">
        <v>9</v>
      </c>
      <c r="M67" s="46" t="s">
        <v>161</v>
      </c>
      <c r="N67" s="98">
        <v>82876</v>
      </c>
      <c r="O67" s="99">
        <v>6224230000</v>
      </c>
      <c r="P67" s="100">
        <f t="shared" si="1"/>
        <v>2.7460601074638675E-2</v>
      </c>
      <c r="Q67" s="45">
        <v>9</v>
      </c>
      <c r="R67" s="46" t="s">
        <v>162</v>
      </c>
      <c r="S67" s="99">
        <v>62602</v>
      </c>
      <c r="T67" s="101">
        <v>13386909690</v>
      </c>
      <c r="U67" s="100">
        <f>T67/$T$82</f>
        <v>3.3260208445473879E-2</v>
      </c>
      <c r="V67" s="45">
        <v>9</v>
      </c>
      <c r="W67" s="46" t="s">
        <v>160</v>
      </c>
      <c r="X67" s="99">
        <v>445885</v>
      </c>
      <c r="Y67" s="102">
        <v>15568481250</v>
      </c>
      <c r="Z67" s="100">
        <f t="shared" si="3"/>
        <v>2.407921821056188E-2</v>
      </c>
      <c r="AA67" s="45">
        <v>9</v>
      </c>
      <c r="AB67" s="49" t="s">
        <v>163</v>
      </c>
      <c r="AC67" s="99">
        <v>874251</v>
      </c>
      <c r="AD67" s="102">
        <v>14590481250</v>
      </c>
      <c r="AE67" s="100">
        <f t="shared" si="4"/>
        <v>1.8956301588604778E-2</v>
      </c>
    </row>
    <row r="68" spans="2:31">
      <c r="B68" s="45">
        <v>10</v>
      </c>
      <c r="C68" s="46" t="s">
        <v>92</v>
      </c>
      <c r="D68" s="98">
        <v>224181</v>
      </c>
      <c r="E68" s="53"/>
      <c r="F68" s="53"/>
      <c r="G68" s="45">
        <v>10</v>
      </c>
      <c r="H68" s="49" t="s">
        <v>161</v>
      </c>
      <c r="I68" s="98">
        <v>82876</v>
      </c>
      <c r="J68" s="99">
        <v>6676420000</v>
      </c>
      <c r="K68" s="100">
        <f t="shared" si="0"/>
        <v>2.6694318897877062E-2</v>
      </c>
      <c r="L68" s="45">
        <v>10</v>
      </c>
      <c r="M68" s="46" t="s">
        <v>164</v>
      </c>
      <c r="N68" s="98">
        <v>146248</v>
      </c>
      <c r="O68" s="99">
        <v>5709390000</v>
      </c>
      <c r="P68" s="100">
        <f t="shared" si="1"/>
        <v>2.5189185034860749E-2</v>
      </c>
      <c r="Q68" s="45">
        <v>10</v>
      </c>
      <c r="R68" s="49" t="s">
        <v>160</v>
      </c>
      <c r="S68" s="99">
        <v>445885</v>
      </c>
      <c r="T68" s="101">
        <v>10456157376</v>
      </c>
      <c r="U68" s="100">
        <f t="shared" si="2"/>
        <v>2.5978659893718847E-2</v>
      </c>
      <c r="V68" s="45">
        <v>10</v>
      </c>
      <c r="W68" s="46" t="s">
        <v>162</v>
      </c>
      <c r="X68" s="99">
        <v>625432</v>
      </c>
      <c r="Y68" s="102">
        <v>14972627450</v>
      </c>
      <c r="Z68" s="100">
        <f>Y68/$Y$82</f>
        <v>2.3157632254848154E-2</v>
      </c>
      <c r="AA68" s="45">
        <v>10</v>
      </c>
      <c r="AB68" s="46" t="s">
        <v>162</v>
      </c>
      <c r="AC68" s="99">
        <v>625432</v>
      </c>
      <c r="AD68" s="102">
        <v>13136746700</v>
      </c>
      <c r="AE68" s="100">
        <f>AD68/$AD$82</f>
        <v>1.7067574953246217E-2</v>
      </c>
    </row>
    <row r="69" spans="2:31">
      <c r="B69" s="45">
        <v>11</v>
      </c>
      <c r="C69" s="46" t="s">
        <v>165</v>
      </c>
      <c r="D69" s="98">
        <v>124558</v>
      </c>
      <c r="E69" s="53"/>
      <c r="F69" s="53"/>
      <c r="G69" s="45">
        <v>11</v>
      </c>
      <c r="H69" s="49" t="s">
        <v>164</v>
      </c>
      <c r="I69" s="98">
        <v>146248</v>
      </c>
      <c r="J69" s="99">
        <v>5719100000</v>
      </c>
      <c r="K69" s="100">
        <f t="shared" si="0"/>
        <v>2.2866667946122129E-2</v>
      </c>
      <c r="L69" s="45">
        <v>11</v>
      </c>
      <c r="M69" s="46" t="s">
        <v>166</v>
      </c>
      <c r="N69" s="98">
        <v>136102</v>
      </c>
      <c r="O69" s="99">
        <v>5276410000</v>
      </c>
      <c r="P69" s="100">
        <f t="shared" si="1"/>
        <v>2.3278926086637907E-2</v>
      </c>
      <c r="Q69" s="45">
        <v>11</v>
      </c>
      <c r="R69" s="46" t="s">
        <v>167</v>
      </c>
      <c r="S69" s="99">
        <v>84434</v>
      </c>
      <c r="T69" s="101">
        <v>6882253974</v>
      </c>
      <c r="U69" s="100">
        <f t="shared" si="2"/>
        <v>1.7099181741766944E-2</v>
      </c>
      <c r="V69" s="45">
        <v>11</v>
      </c>
      <c r="W69" s="49" t="s">
        <v>168</v>
      </c>
      <c r="X69" s="99">
        <v>581972</v>
      </c>
      <c r="Y69" s="102">
        <v>11981131920</v>
      </c>
      <c r="Z69" s="100">
        <f t="shared" si="3"/>
        <v>1.8530792135630327E-2</v>
      </c>
      <c r="AA69" s="45">
        <v>11</v>
      </c>
      <c r="AB69" s="49" t="s">
        <v>169</v>
      </c>
      <c r="AC69" s="99">
        <v>623098</v>
      </c>
      <c r="AD69" s="102">
        <v>11981940000</v>
      </c>
      <c r="AE69" s="100">
        <f t="shared" si="4"/>
        <v>1.5567222517527797E-2</v>
      </c>
    </row>
    <row r="70" spans="2:31">
      <c r="B70" s="45">
        <v>12</v>
      </c>
      <c r="C70" s="49" t="s">
        <v>170</v>
      </c>
      <c r="D70" s="98">
        <v>226329</v>
      </c>
      <c r="E70" s="53"/>
      <c r="F70" s="53"/>
      <c r="G70" s="45">
        <v>12</v>
      </c>
      <c r="H70" s="49" t="s">
        <v>166</v>
      </c>
      <c r="I70" s="98">
        <v>136102</v>
      </c>
      <c r="J70" s="99">
        <v>5408720000</v>
      </c>
      <c r="K70" s="100">
        <f t="shared" si="0"/>
        <v>2.1625676112246629E-2</v>
      </c>
      <c r="L70" s="45">
        <v>12</v>
      </c>
      <c r="M70" s="46" t="s">
        <v>171</v>
      </c>
      <c r="N70" s="98">
        <v>42204</v>
      </c>
      <c r="O70" s="99">
        <v>5048260000</v>
      </c>
      <c r="P70" s="100">
        <f t="shared" si="1"/>
        <v>2.2272354007010577E-2</v>
      </c>
      <c r="Q70" s="45">
        <v>12</v>
      </c>
      <c r="R70" s="46" t="s">
        <v>172</v>
      </c>
      <c r="S70" s="99">
        <v>136102</v>
      </c>
      <c r="T70" s="101">
        <v>5199145039.5</v>
      </c>
      <c r="U70" s="100">
        <f t="shared" si="2"/>
        <v>1.2917443364931039E-2</v>
      </c>
      <c r="V70" s="45">
        <v>12</v>
      </c>
      <c r="W70" s="46" t="s">
        <v>173</v>
      </c>
      <c r="X70" s="99">
        <v>136102</v>
      </c>
      <c r="Y70" s="102">
        <v>9294437629</v>
      </c>
      <c r="Z70" s="100">
        <f t="shared" si="3"/>
        <v>1.4375377290777697E-2</v>
      </c>
      <c r="AA70" s="45">
        <v>12</v>
      </c>
      <c r="AB70" s="46" t="s">
        <v>174</v>
      </c>
      <c r="AC70" s="99">
        <v>141832</v>
      </c>
      <c r="AD70" s="102">
        <v>10003273600</v>
      </c>
      <c r="AE70" s="100">
        <f t="shared" si="4"/>
        <v>1.2996491889870201E-2</v>
      </c>
    </row>
    <row r="71" spans="2:31">
      <c r="B71" s="45">
        <v>13</v>
      </c>
      <c r="C71" s="46" t="s">
        <v>95</v>
      </c>
      <c r="D71" s="98">
        <v>226336</v>
      </c>
      <c r="E71" s="53"/>
      <c r="F71" s="53"/>
      <c r="G71" s="45">
        <v>13</v>
      </c>
      <c r="H71" s="46" t="s">
        <v>175</v>
      </c>
      <c r="I71" s="98">
        <v>84434</v>
      </c>
      <c r="J71" s="99">
        <v>4878720000</v>
      </c>
      <c r="K71" s="100">
        <f t="shared" si="0"/>
        <v>1.9506578000403028E-2</v>
      </c>
      <c r="L71" s="45">
        <v>13</v>
      </c>
      <c r="M71" s="46" t="s">
        <v>175</v>
      </c>
      <c r="N71" s="98">
        <v>84434</v>
      </c>
      <c r="O71" s="99">
        <v>4228310000</v>
      </c>
      <c r="P71" s="100">
        <f t="shared" si="1"/>
        <v>1.8654827043651255E-2</v>
      </c>
      <c r="Q71" s="45">
        <v>13</v>
      </c>
      <c r="R71" s="46" t="s">
        <v>176</v>
      </c>
      <c r="S71" s="99">
        <v>188058</v>
      </c>
      <c r="T71" s="101">
        <v>4872455716</v>
      </c>
      <c r="U71" s="100">
        <f t="shared" si="2"/>
        <v>1.2105773214901002E-2</v>
      </c>
      <c r="V71" s="45">
        <v>13</v>
      </c>
      <c r="W71" s="46" t="s">
        <v>177</v>
      </c>
      <c r="X71" s="99">
        <v>376088</v>
      </c>
      <c r="Y71" s="102">
        <v>8871840000</v>
      </c>
      <c r="Z71" s="100">
        <f t="shared" si="3"/>
        <v>1.3721760514641806E-2</v>
      </c>
      <c r="AA71" s="45">
        <v>13</v>
      </c>
      <c r="AB71" s="46" t="s">
        <v>177</v>
      </c>
      <c r="AC71" s="99">
        <v>912197</v>
      </c>
      <c r="AD71" s="102">
        <v>9337248000</v>
      </c>
      <c r="AE71" s="100">
        <f t="shared" si="4"/>
        <v>1.2131175528949519E-2</v>
      </c>
    </row>
    <row r="72" spans="2:31">
      <c r="B72" s="45">
        <v>14</v>
      </c>
      <c r="C72" s="46" t="s">
        <v>96</v>
      </c>
      <c r="D72" s="98">
        <v>136101</v>
      </c>
      <c r="E72" s="53"/>
      <c r="F72" s="53"/>
      <c r="G72" s="45">
        <v>14</v>
      </c>
      <c r="H72" s="46" t="s">
        <v>171</v>
      </c>
      <c r="I72" s="98">
        <v>42204</v>
      </c>
      <c r="J72" s="99">
        <v>4814120000</v>
      </c>
      <c r="K72" s="100">
        <f t="shared" si="0"/>
        <v>1.9248287928657563E-2</v>
      </c>
      <c r="L72" s="45">
        <v>14</v>
      </c>
      <c r="M72" s="46" t="s">
        <v>178</v>
      </c>
      <c r="N72" s="98">
        <v>188058</v>
      </c>
      <c r="O72" s="99">
        <v>3654130000</v>
      </c>
      <c r="P72" s="100">
        <f t="shared" si="1"/>
        <v>1.6121609613537646E-2</v>
      </c>
      <c r="Q72" s="45">
        <v>14</v>
      </c>
      <c r="R72" s="46" t="s">
        <v>179</v>
      </c>
      <c r="S72" s="99">
        <v>201676</v>
      </c>
      <c r="T72" s="101">
        <v>4590580293</v>
      </c>
      <c r="U72" s="100">
        <f t="shared" si="2"/>
        <v>1.1405444644548473E-2</v>
      </c>
      <c r="V72" s="45">
        <v>14</v>
      </c>
      <c r="W72" s="46" t="s">
        <v>176</v>
      </c>
      <c r="X72" s="99">
        <v>188058</v>
      </c>
      <c r="Y72" s="102">
        <v>6106686328</v>
      </c>
      <c r="Z72" s="100">
        <f t="shared" si="3"/>
        <v>9.4449953257558037E-3</v>
      </c>
      <c r="AA72" s="45">
        <v>14</v>
      </c>
      <c r="AB72" s="46" t="s">
        <v>180</v>
      </c>
      <c r="AC72" s="99">
        <v>675531</v>
      </c>
      <c r="AD72" s="102">
        <v>8353350000</v>
      </c>
      <c r="AE72" s="100">
        <f t="shared" si="4"/>
        <v>1.0852871756726442E-2</v>
      </c>
    </row>
    <row r="73" spans="2:31">
      <c r="B73" s="45">
        <v>15</v>
      </c>
      <c r="C73" s="46" t="s">
        <v>97</v>
      </c>
      <c r="D73" s="98">
        <v>135799</v>
      </c>
      <c r="E73" s="53"/>
      <c r="F73" s="53"/>
      <c r="G73" s="45">
        <v>15</v>
      </c>
      <c r="H73" s="46" t="s">
        <v>181</v>
      </c>
      <c r="I73" s="98">
        <v>82878</v>
      </c>
      <c r="J73" s="99">
        <v>4692420000</v>
      </c>
      <c r="K73" s="100">
        <f t="shared" si="0"/>
        <v>1.8761695022598383E-2</v>
      </c>
      <c r="L73" s="45">
        <v>15</v>
      </c>
      <c r="M73" s="46" t="s">
        <v>182</v>
      </c>
      <c r="N73" s="98">
        <v>159152</v>
      </c>
      <c r="O73" s="99">
        <v>2872550000</v>
      </c>
      <c r="P73" s="100">
        <f t="shared" si="1"/>
        <v>1.2673366764556151E-2</v>
      </c>
      <c r="Q73" s="45">
        <v>15</v>
      </c>
      <c r="R73" s="46" t="s">
        <v>174</v>
      </c>
      <c r="S73" s="99">
        <v>141832</v>
      </c>
      <c r="T73" s="101">
        <v>4371672921</v>
      </c>
      <c r="U73" s="100">
        <f t="shared" si="2"/>
        <v>1.0861562225709888E-2</v>
      </c>
      <c r="V73" s="45">
        <v>15</v>
      </c>
      <c r="W73" s="46" t="s">
        <v>174</v>
      </c>
      <c r="X73" s="99">
        <v>141832</v>
      </c>
      <c r="Y73" s="102">
        <v>5753896614</v>
      </c>
      <c r="Z73" s="100">
        <f t="shared" si="3"/>
        <v>8.8993479777945035E-3</v>
      </c>
      <c r="AA73" s="45">
        <v>15</v>
      </c>
      <c r="AB73" s="46" t="s">
        <v>176</v>
      </c>
      <c r="AC73" s="99">
        <v>188058</v>
      </c>
      <c r="AD73" s="102">
        <v>8351869326</v>
      </c>
      <c r="AE73" s="100">
        <f t="shared" si="4"/>
        <v>1.0850948029714463E-2</v>
      </c>
    </row>
    <row r="74" spans="2:31">
      <c r="B74" s="45">
        <v>16</v>
      </c>
      <c r="C74" s="49" t="s">
        <v>183</v>
      </c>
      <c r="D74" s="98">
        <v>42204</v>
      </c>
      <c r="E74" s="53"/>
      <c r="F74" s="53"/>
      <c r="G74" s="45">
        <v>16</v>
      </c>
      <c r="H74" s="46" t="s">
        <v>178</v>
      </c>
      <c r="I74" s="98">
        <v>188058</v>
      </c>
      <c r="J74" s="99">
        <v>3734280000</v>
      </c>
      <c r="K74" s="100">
        <f t="shared" si="0"/>
        <v>1.4930765466217577E-2</v>
      </c>
      <c r="L74" s="45">
        <v>16</v>
      </c>
      <c r="M74" s="46" t="s">
        <v>184</v>
      </c>
      <c r="N74" s="98">
        <v>141832</v>
      </c>
      <c r="O74" s="99">
        <v>2714070000</v>
      </c>
      <c r="P74" s="100">
        <f>O74/$O$81</f>
        <v>1.1974170870717277E-2</v>
      </c>
      <c r="Q74" s="45">
        <v>16</v>
      </c>
      <c r="R74" s="46" t="s">
        <v>185</v>
      </c>
      <c r="S74" s="99">
        <v>249746</v>
      </c>
      <c r="T74" s="101">
        <v>3805743690</v>
      </c>
      <c r="U74" s="100">
        <f t="shared" si="2"/>
        <v>9.4554928172856691E-3</v>
      </c>
      <c r="V74" s="45">
        <v>16</v>
      </c>
      <c r="W74" s="46" t="s">
        <v>180</v>
      </c>
      <c r="X74" s="99">
        <v>675531</v>
      </c>
      <c r="Y74" s="102">
        <v>5468471736</v>
      </c>
      <c r="Z74" s="100">
        <f t="shared" si="3"/>
        <v>8.4578914342999349E-3</v>
      </c>
      <c r="AA74" s="45">
        <v>16</v>
      </c>
      <c r="AB74" s="46" t="s">
        <v>168</v>
      </c>
      <c r="AC74" s="99">
        <v>581972</v>
      </c>
      <c r="AD74" s="102">
        <v>7621340605</v>
      </c>
      <c r="AE74" s="100">
        <f t="shared" si="4"/>
        <v>9.9018276739747425E-3</v>
      </c>
    </row>
    <row r="75" spans="2:31">
      <c r="B75" s="45">
        <v>17</v>
      </c>
      <c r="C75" s="46" t="s">
        <v>102</v>
      </c>
      <c r="D75" s="98">
        <v>84435</v>
      </c>
      <c r="E75" s="53"/>
      <c r="F75" s="53"/>
      <c r="G75" s="45">
        <v>17</v>
      </c>
      <c r="H75" s="46" t="s">
        <v>182</v>
      </c>
      <c r="I75" s="98">
        <v>159152</v>
      </c>
      <c r="J75" s="99">
        <v>2932470000</v>
      </c>
      <c r="K75" s="100">
        <f t="shared" si="0"/>
        <v>1.172488988686415E-2</v>
      </c>
      <c r="L75" s="45">
        <v>17</v>
      </c>
      <c r="M75" s="46" t="s">
        <v>186</v>
      </c>
      <c r="N75" s="98">
        <v>201676</v>
      </c>
      <c r="O75" s="99">
        <v>2664740000</v>
      </c>
      <c r="P75" s="100">
        <f t="shared" si="1"/>
        <v>1.1756532471909404E-2</v>
      </c>
      <c r="Q75" s="45">
        <v>17</v>
      </c>
      <c r="R75" s="46" t="s">
        <v>187</v>
      </c>
      <c r="S75" s="99">
        <v>80045</v>
      </c>
      <c r="T75" s="101">
        <v>2985889500</v>
      </c>
      <c r="U75" s="100">
        <f t="shared" si="2"/>
        <v>7.41853866686926E-3</v>
      </c>
      <c r="V75" s="45">
        <v>17</v>
      </c>
      <c r="W75" s="46" t="s">
        <v>179</v>
      </c>
      <c r="X75" s="99">
        <v>201676</v>
      </c>
      <c r="Y75" s="102">
        <v>4638957500</v>
      </c>
      <c r="Z75" s="100">
        <f t="shared" si="3"/>
        <v>7.1749111630283538E-3</v>
      </c>
      <c r="AA75" s="45">
        <v>17</v>
      </c>
      <c r="AB75" s="49" t="s">
        <v>188</v>
      </c>
      <c r="AC75" s="99">
        <v>881506</v>
      </c>
      <c r="AD75" s="102">
        <v>4002270965</v>
      </c>
      <c r="AE75" s="100">
        <f t="shared" si="4"/>
        <v>5.199845992184547E-3</v>
      </c>
    </row>
    <row r="76" spans="2:31">
      <c r="B76" s="103">
        <v>18</v>
      </c>
      <c r="C76" s="46" t="s">
        <v>104</v>
      </c>
      <c r="D76" s="98">
        <v>82878</v>
      </c>
      <c r="E76" s="53"/>
      <c r="F76" s="53"/>
      <c r="G76" s="45">
        <v>18</v>
      </c>
      <c r="H76" s="46" t="s">
        <v>186</v>
      </c>
      <c r="I76" s="98">
        <v>201676</v>
      </c>
      <c r="J76" s="99">
        <v>2744260000</v>
      </c>
      <c r="K76" s="100">
        <f t="shared" si="0"/>
        <v>1.0972370159260218E-2</v>
      </c>
      <c r="L76" s="45">
        <v>18</v>
      </c>
      <c r="M76" s="46" t="s">
        <v>189</v>
      </c>
      <c r="N76" s="98">
        <v>80045</v>
      </c>
      <c r="O76" s="99">
        <v>2200510000</v>
      </c>
      <c r="P76" s="100">
        <f t="shared" si="1"/>
        <v>9.7084020466392078E-3</v>
      </c>
      <c r="Q76" s="45">
        <v>18</v>
      </c>
      <c r="R76" s="49" t="s">
        <v>180</v>
      </c>
      <c r="S76" s="99">
        <v>147250</v>
      </c>
      <c r="T76" s="101">
        <v>2917649320</v>
      </c>
      <c r="U76" s="100">
        <f t="shared" si="2"/>
        <v>7.2489937409890093E-3</v>
      </c>
      <c r="V76" s="45">
        <v>18</v>
      </c>
      <c r="W76" s="46" t="s">
        <v>190</v>
      </c>
      <c r="X76" s="99">
        <v>237645</v>
      </c>
      <c r="Y76" s="102">
        <v>3365371060</v>
      </c>
      <c r="Z76" s="100">
        <f t="shared" si="3"/>
        <v>5.2051001515160599E-3</v>
      </c>
      <c r="AA76" s="45">
        <v>18</v>
      </c>
      <c r="AB76" s="46" t="s">
        <v>191</v>
      </c>
      <c r="AC76" s="99">
        <v>158703</v>
      </c>
      <c r="AD76" s="102">
        <v>3260000000</v>
      </c>
      <c r="AE76" s="100">
        <f t="shared" si="4"/>
        <v>4.235469832693255E-3</v>
      </c>
    </row>
    <row r="77" spans="2:31">
      <c r="B77" s="45">
        <v>19</v>
      </c>
      <c r="C77" s="46"/>
      <c r="D77" s="51"/>
      <c r="E77" s="53"/>
      <c r="F77" s="53"/>
      <c r="G77" s="45">
        <v>19</v>
      </c>
      <c r="H77" s="46" t="s">
        <v>184</v>
      </c>
      <c r="I77" s="98">
        <v>141832</v>
      </c>
      <c r="J77" s="99">
        <v>2681320000</v>
      </c>
      <c r="K77" s="100">
        <f>J77/$J$83</f>
        <v>1.0720717262732981E-2</v>
      </c>
      <c r="L77" s="45">
        <v>19</v>
      </c>
      <c r="M77" s="46" t="s">
        <v>192</v>
      </c>
      <c r="N77" s="98">
        <v>249746</v>
      </c>
      <c r="O77" s="99">
        <v>2116080000</v>
      </c>
      <c r="P77" s="100">
        <f t="shared" si="1"/>
        <v>9.3359064048117446E-3</v>
      </c>
      <c r="Q77" s="45">
        <v>19</v>
      </c>
      <c r="R77" s="46" t="s">
        <v>193</v>
      </c>
      <c r="S77" s="99">
        <v>80044</v>
      </c>
      <c r="T77" s="101">
        <v>2870730000</v>
      </c>
      <c r="U77" s="100">
        <f t="shared" si="2"/>
        <v>7.1324211787280106E-3</v>
      </c>
      <c r="V77" s="45">
        <v>19</v>
      </c>
      <c r="W77" s="46" t="s">
        <v>185</v>
      </c>
      <c r="X77" s="99">
        <v>249746</v>
      </c>
      <c r="Y77" s="102">
        <v>3238936400</v>
      </c>
      <c r="Z77" s="100">
        <f t="shared" si="3"/>
        <v>5.0095481436721219E-3</v>
      </c>
      <c r="AA77" s="45">
        <v>19</v>
      </c>
      <c r="AB77" s="46" t="s">
        <v>194</v>
      </c>
      <c r="AC77" s="99">
        <v>80044</v>
      </c>
      <c r="AD77" s="102">
        <v>3092422500</v>
      </c>
      <c r="AE77" s="100">
        <f t="shared" si="4"/>
        <v>4.0177491437705087E-3</v>
      </c>
    </row>
    <row r="78" spans="2:31">
      <c r="B78" s="45">
        <v>20</v>
      </c>
      <c r="C78" s="46"/>
      <c r="D78" s="51"/>
      <c r="E78" s="53"/>
      <c r="F78" s="53"/>
      <c r="G78" s="45">
        <v>20</v>
      </c>
      <c r="H78" s="49" t="s">
        <v>189</v>
      </c>
      <c r="I78" s="98">
        <v>80045</v>
      </c>
      <c r="J78" s="99">
        <v>2352520000</v>
      </c>
      <c r="K78" s="100">
        <f t="shared" si="0"/>
        <v>9.4060767737251024E-3</v>
      </c>
      <c r="L78" s="45">
        <v>20</v>
      </c>
      <c r="M78" s="46" t="s">
        <v>195</v>
      </c>
      <c r="N78" s="98">
        <v>80044</v>
      </c>
      <c r="O78" s="99">
        <v>2074140000</v>
      </c>
      <c r="P78" s="100">
        <f t="shared" si="1"/>
        <v>9.1508718528960312E-3</v>
      </c>
      <c r="Q78" s="45">
        <v>20</v>
      </c>
      <c r="R78" s="49" t="s">
        <v>191</v>
      </c>
      <c r="S78" s="99">
        <v>158703</v>
      </c>
      <c r="T78" s="101">
        <v>2407625000</v>
      </c>
      <c r="U78" s="100">
        <f t="shared" si="2"/>
        <v>5.9818218851772987E-3</v>
      </c>
      <c r="V78" s="45">
        <v>20</v>
      </c>
      <c r="W78" s="46" t="s">
        <v>193</v>
      </c>
      <c r="X78" s="99">
        <v>80044</v>
      </c>
      <c r="Y78" s="102">
        <v>2960910000</v>
      </c>
      <c r="Z78" s="100">
        <f t="shared" si="3"/>
        <v>4.5795345639019717E-3</v>
      </c>
      <c r="AA78" s="45">
        <v>20</v>
      </c>
      <c r="AB78" s="46" t="s">
        <v>196</v>
      </c>
      <c r="AC78" s="99">
        <v>80045</v>
      </c>
      <c r="AD78" s="102">
        <v>3076371000</v>
      </c>
      <c r="AE78" s="100">
        <f t="shared" si="4"/>
        <v>3.9968946517399944E-3</v>
      </c>
    </row>
    <row r="79" spans="2:31">
      <c r="B79" s="45">
        <v>21</v>
      </c>
      <c r="C79" s="46"/>
      <c r="D79" s="51"/>
      <c r="E79" s="53"/>
      <c r="F79" s="53"/>
      <c r="G79" s="45">
        <v>21</v>
      </c>
      <c r="H79" s="49" t="s">
        <v>195</v>
      </c>
      <c r="I79" s="98">
        <v>80044</v>
      </c>
      <c r="J79" s="99">
        <v>2179350000</v>
      </c>
      <c r="K79" s="100">
        <f t="shared" si="0"/>
        <v>8.7136914529176383E-3</v>
      </c>
      <c r="L79" s="103">
        <v>21</v>
      </c>
      <c r="M79" s="46" t="s">
        <v>197</v>
      </c>
      <c r="N79" s="98">
        <v>237645</v>
      </c>
      <c r="O79" s="99">
        <v>1791930000</v>
      </c>
      <c r="P79" s="100">
        <f t="shared" si="1"/>
        <v>7.9057931476949408E-3</v>
      </c>
      <c r="Q79" s="45">
        <v>21</v>
      </c>
      <c r="R79" s="49" t="s">
        <v>177</v>
      </c>
      <c r="S79" s="99">
        <v>376088</v>
      </c>
      <c r="T79" s="101">
        <v>2292000000</v>
      </c>
      <c r="U79" s="100">
        <f t="shared" si="2"/>
        <v>5.6945478472878331E-3</v>
      </c>
      <c r="V79" s="45">
        <v>21</v>
      </c>
      <c r="W79" s="46" t="s">
        <v>187</v>
      </c>
      <c r="X79" s="99">
        <v>80045</v>
      </c>
      <c r="Y79" s="102">
        <v>2917123560</v>
      </c>
      <c r="Z79" s="100">
        <f t="shared" si="3"/>
        <v>4.511811628922449E-3</v>
      </c>
      <c r="AA79" s="45">
        <v>21</v>
      </c>
      <c r="AB79" s="46" t="s">
        <v>190</v>
      </c>
      <c r="AC79" s="99">
        <v>237645</v>
      </c>
      <c r="AD79" s="102">
        <v>3041393080</v>
      </c>
      <c r="AE79" s="100">
        <f t="shared" si="4"/>
        <v>3.9514505029760805E-3</v>
      </c>
    </row>
    <row r="80" spans="2:31">
      <c r="B80" s="45">
        <v>22</v>
      </c>
      <c r="C80" s="46"/>
      <c r="D80" s="51"/>
      <c r="E80" s="53"/>
      <c r="F80" s="53"/>
      <c r="G80" s="45">
        <v>22</v>
      </c>
      <c r="H80" s="49" t="s">
        <v>192</v>
      </c>
      <c r="I80" s="98">
        <v>249746</v>
      </c>
      <c r="J80" s="99">
        <v>2115020000</v>
      </c>
      <c r="K80" s="100">
        <f t="shared" si="0"/>
        <v>8.4564809217197168E-3</v>
      </c>
      <c r="L80" s="45">
        <v>22</v>
      </c>
      <c r="M80" s="46"/>
      <c r="N80" s="98"/>
      <c r="O80" s="99"/>
      <c r="P80" s="104"/>
      <c r="Q80" s="45">
        <v>22</v>
      </c>
      <c r="R80" s="46" t="s">
        <v>190</v>
      </c>
      <c r="S80" s="99">
        <v>237645</v>
      </c>
      <c r="T80" s="101">
        <v>1785572798</v>
      </c>
      <c r="U80" s="100">
        <f t="shared" si="2"/>
        <v>4.4363131470447695E-3</v>
      </c>
      <c r="V80" s="103">
        <v>22</v>
      </c>
      <c r="W80" s="46" t="s">
        <v>191</v>
      </c>
      <c r="X80" s="99">
        <v>158703</v>
      </c>
      <c r="Y80" s="102">
        <v>2872000000</v>
      </c>
      <c r="Z80" s="100">
        <f t="shared" si="3"/>
        <v>4.4420206178257572E-3</v>
      </c>
      <c r="AA80" s="103">
        <v>22</v>
      </c>
      <c r="AB80" s="46" t="s">
        <v>185</v>
      </c>
      <c r="AC80" s="99">
        <v>249746</v>
      </c>
      <c r="AD80" s="102">
        <v>1397832945</v>
      </c>
      <c r="AE80" s="100">
        <f t="shared" si="4"/>
        <v>1.8160979354884263E-3</v>
      </c>
    </row>
    <row r="81" spans="2:31">
      <c r="B81" s="45">
        <v>23</v>
      </c>
      <c r="C81" s="46"/>
      <c r="D81" s="51"/>
      <c r="E81" s="53"/>
      <c r="F81" s="53"/>
      <c r="G81" s="45">
        <v>23</v>
      </c>
      <c r="H81" s="49" t="s">
        <v>197</v>
      </c>
      <c r="I81" s="98">
        <v>237645</v>
      </c>
      <c r="J81" s="99">
        <v>1992660000</v>
      </c>
      <c r="K81" s="100">
        <f t="shared" si="0"/>
        <v>7.9672491387665408E-3</v>
      </c>
      <c r="L81" s="45">
        <v>23</v>
      </c>
      <c r="M81" s="46"/>
      <c r="N81" s="98"/>
      <c r="O81" s="99">
        <f>SUM(O59:O80)</f>
        <v>226660370000</v>
      </c>
      <c r="P81" s="100">
        <f>SUM(P59:P80)</f>
        <v>1</v>
      </c>
      <c r="Q81" s="45">
        <v>23</v>
      </c>
      <c r="R81" s="46"/>
      <c r="S81" s="98"/>
      <c r="T81" s="53"/>
      <c r="U81" s="104"/>
      <c r="V81" s="105">
        <v>23</v>
      </c>
      <c r="W81" s="46"/>
      <c r="X81" s="106"/>
      <c r="Y81" s="104"/>
      <c r="Z81" s="100"/>
      <c r="AA81" s="45">
        <v>23</v>
      </c>
      <c r="AB81" s="46"/>
      <c r="AC81" s="99"/>
      <c r="AD81" s="104"/>
      <c r="AE81" s="104"/>
    </row>
    <row r="82" spans="2:31">
      <c r="B82" s="45">
        <v>24</v>
      </c>
      <c r="C82" s="46"/>
      <c r="D82" s="51"/>
      <c r="E82" s="53"/>
      <c r="F82" s="53"/>
      <c r="G82" s="45">
        <v>24</v>
      </c>
      <c r="H82" s="46"/>
      <c r="I82" s="98"/>
      <c r="J82" s="53"/>
      <c r="K82" s="104"/>
      <c r="L82" s="45">
        <v>24</v>
      </c>
      <c r="M82" s="46"/>
      <c r="N82" s="51"/>
      <c r="O82" s="53"/>
      <c r="P82" s="53"/>
      <c r="Q82" s="45">
        <v>24</v>
      </c>
      <c r="R82" s="46"/>
      <c r="S82" s="98"/>
      <c r="T82" s="107">
        <f>SUM(T59:T81)</f>
        <v>402490252337</v>
      </c>
      <c r="U82" s="100">
        <f>SUM(U59:U81)</f>
        <v>1</v>
      </c>
      <c r="V82" s="45">
        <v>24</v>
      </c>
      <c r="W82" s="46"/>
      <c r="X82" s="106"/>
      <c r="Y82" s="102">
        <f>SUM(Y59:Y81)</f>
        <v>646552604568</v>
      </c>
      <c r="Z82" s="100">
        <f>SUM(Z59:Z81)</f>
        <v>1.0000000000000002</v>
      </c>
      <c r="AA82" s="45">
        <v>24</v>
      </c>
      <c r="AB82" s="46"/>
      <c r="AC82" s="99"/>
      <c r="AD82" s="102">
        <f>SUM(AD59:AD81)</f>
        <v>769690289100</v>
      </c>
      <c r="AE82" s="100">
        <f>SUM(AE59:AE81)</f>
        <v>1</v>
      </c>
    </row>
    <row r="83" spans="2:31">
      <c r="B83" s="45">
        <v>25</v>
      </c>
      <c r="C83" s="46"/>
      <c r="D83" s="51"/>
      <c r="E83" s="53"/>
      <c r="F83" s="53"/>
      <c r="G83" s="45">
        <v>25</v>
      </c>
      <c r="H83" s="46"/>
      <c r="I83" s="51"/>
      <c r="J83" s="98">
        <f>SUM(J59:J82)</f>
        <v>250106400000</v>
      </c>
      <c r="K83" s="100">
        <f>SUM(K59:K82)</f>
        <v>1</v>
      </c>
      <c r="L83" s="45">
        <v>25</v>
      </c>
      <c r="M83" s="46"/>
      <c r="N83" s="51"/>
      <c r="O83" s="53"/>
      <c r="P83" s="53"/>
      <c r="Q83" s="45">
        <v>25</v>
      </c>
      <c r="R83" s="46"/>
      <c r="S83" s="51"/>
      <c r="T83" s="53"/>
      <c r="U83" s="53"/>
      <c r="V83" s="45">
        <v>25</v>
      </c>
      <c r="W83" s="46"/>
      <c r="X83" s="51"/>
      <c r="Y83" s="53"/>
      <c r="Z83" s="51"/>
      <c r="AA83" s="45">
        <v>25</v>
      </c>
      <c r="AB83" s="46"/>
      <c r="AC83" s="51"/>
      <c r="AD83" s="52"/>
      <c r="AE83" s="104"/>
    </row>
    <row r="84" spans="2:31">
      <c r="B84" s="45">
        <v>26</v>
      </c>
      <c r="C84" s="46"/>
      <c r="D84" s="51"/>
      <c r="E84" s="53"/>
      <c r="F84" s="53"/>
      <c r="G84" s="45">
        <v>26</v>
      </c>
      <c r="H84" s="46"/>
      <c r="I84" s="51"/>
      <c r="J84" s="53"/>
      <c r="K84" s="53"/>
      <c r="L84" s="45">
        <v>26</v>
      </c>
      <c r="M84" s="46"/>
      <c r="N84" s="51"/>
      <c r="O84" s="53"/>
      <c r="P84" s="53"/>
      <c r="Q84" s="45">
        <v>26</v>
      </c>
      <c r="R84" s="46"/>
      <c r="S84" s="51"/>
      <c r="T84" s="53"/>
      <c r="U84" s="53"/>
      <c r="V84" s="45">
        <v>26</v>
      </c>
      <c r="W84" s="46"/>
      <c r="X84" s="51"/>
      <c r="Y84" s="53"/>
      <c r="Z84" s="51"/>
      <c r="AA84" s="45">
        <v>26</v>
      </c>
      <c r="AB84" s="46"/>
      <c r="AC84" s="51"/>
      <c r="AD84" s="52"/>
      <c r="AE84" s="52"/>
    </row>
    <row r="85" spans="2:31">
      <c r="B85" s="45">
        <v>27</v>
      </c>
      <c r="C85" s="46"/>
      <c r="D85" s="51"/>
      <c r="E85" s="53"/>
      <c r="F85" s="53"/>
      <c r="G85" s="45">
        <v>27</v>
      </c>
      <c r="H85" s="46"/>
      <c r="I85" s="51"/>
      <c r="J85" s="53"/>
      <c r="K85" s="53"/>
      <c r="L85" s="45">
        <v>27</v>
      </c>
      <c r="M85" s="46"/>
      <c r="N85" s="51"/>
      <c r="O85" s="53"/>
      <c r="P85" s="53"/>
      <c r="Q85" s="45">
        <v>27</v>
      </c>
      <c r="R85" s="46"/>
      <c r="S85" s="51"/>
      <c r="T85" s="53"/>
      <c r="U85" s="53"/>
      <c r="V85" s="45">
        <v>27</v>
      </c>
      <c r="W85" s="46"/>
      <c r="X85" s="51"/>
      <c r="Y85" s="53"/>
      <c r="Z85" s="51"/>
      <c r="AA85" s="45">
        <v>27</v>
      </c>
      <c r="AB85" s="46"/>
      <c r="AC85" s="51"/>
      <c r="AD85" s="52"/>
      <c r="AE85" s="52"/>
    </row>
    <row r="86" spans="2:31">
      <c r="B86" s="45">
        <v>28</v>
      </c>
      <c r="C86" s="46"/>
      <c r="D86" s="51"/>
      <c r="E86" s="53"/>
      <c r="F86" s="53"/>
      <c r="G86" s="45">
        <v>28</v>
      </c>
      <c r="H86" s="46"/>
      <c r="I86" s="51"/>
      <c r="J86" s="53"/>
      <c r="K86" s="53"/>
      <c r="L86" s="45">
        <v>28</v>
      </c>
      <c r="M86" s="46"/>
      <c r="N86" s="51"/>
      <c r="O86" s="53"/>
      <c r="P86" s="53"/>
      <c r="Q86" s="45">
        <v>28</v>
      </c>
      <c r="R86" s="46"/>
      <c r="S86" s="51"/>
      <c r="T86" s="53"/>
      <c r="U86" s="53"/>
      <c r="V86" s="45">
        <v>28</v>
      </c>
      <c r="W86" s="46"/>
      <c r="X86" s="51"/>
      <c r="Y86" s="53"/>
      <c r="Z86" s="51"/>
      <c r="AA86" s="45">
        <v>28</v>
      </c>
      <c r="AB86" s="46"/>
      <c r="AC86" s="51"/>
      <c r="AD86" s="52"/>
      <c r="AE86" s="52"/>
    </row>
    <row r="87" spans="2:31">
      <c r="B87" s="45">
        <v>29</v>
      </c>
      <c r="C87" s="46"/>
      <c r="D87" s="51"/>
      <c r="E87" s="53"/>
      <c r="F87" s="53"/>
      <c r="G87" s="45">
        <v>29</v>
      </c>
      <c r="H87" s="46"/>
      <c r="I87" s="51"/>
      <c r="J87" s="53"/>
      <c r="K87" s="53"/>
      <c r="L87" s="45">
        <v>29</v>
      </c>
      <c r="M87" s="46"/>
      <c r="N87" s="51"/>
      <c r="O87" s="53"/>
      <c r="P87" s="53"/>
      <c r="Q87" s="45">
        <v>29</v>
      </c>
      <c r="R87" s="46"/>
      <c r="S87" s="51"/>
      <c r="T87" s="53"/>
      <c r="U87" s="53"/>
      <c r="V87" s="45">
        <v>29</v>
      </c>
      <c r="W87" s="46"/>
      <c r="X87" s="51"/>
      <c r="Y87" s="53"/>
      <c r="Z87" s="51"/>
      <c r="AA87" s="45">
        <v>29</v>
      </c>
      <c r="AB87" s="46"/>
      <c r="AC87" s="51"/>
      <c r="AD87" s="52"/>
      <c r="AE87" s="52"/>
    </row>
    <row r="88" spans="2:31">
      <c r="B88" s="45">
        <v>30</v>
      </c>
      <c r="C88" s="46"/>
      <c r="D88" s="51"/>
      <c r="E88" s="53"/>
      <c r="F88" s="53"/>
      <c r="G88" s="45">
        <v>30</v>
      </c>
      <c r="H88" s="46"/>
      <c r="I88" s="51"/>
      <c r="J88" s="53"/>
      <c r="K88" s="53"/>
      <c r="L88" s="45">
        <v>30</v>
      </c>
      <c r="M88" s="46"/>
      <c r="N88" s="51"/>
      <c r="O88" s="53"/>
      <c r="P88" s="53"/>
      <c r="Q88" s="45">
        <v>30</v>
      </c>
      <c r="R88" s="46"/>
      <c r="S88" s="51"/>
      <c r="T88" s="53"/>
      <c r="U88" s="53"/>
      <c r="V88" s="45">
        <v>30</v>
      </c>
      <c r="W88" s="46"/>
      <c r="X88" s="51"/>
      <c r="Y88" s="53"/>
      <c r="Z88" s="51"/>
      <c r="AA88" s="45">
        <v>30</v>
      </c>
      <c r="AB88" s="46"/>
      <c r="AC88" s="51"/>
      <c r="AD88" s="52"/>
      <c r="AE88" s="52"/>
    </row>
    <row r="89" spans="2:31">
      <c r="B89" s="54"/>
      <c r="C89" s="55"/>
      <c r="D89" s="56"/>
      <c r="E89" s="55"/>
      <c r="F89" s="55"/>
      <c r="G89" s="54"/>
      <c r="H89" s="55"/>
      <c r="I89" s="56"/>
      <c r="J89" s="55"/>
      <c r="K89" s="55"/>
      <c r="L89" s="54"/>
      <c r="M89" s="55"/>
      <c r="N89" s="56"/>
      <c r="O89" s="55"/>
      <c r="P89" s="55"/>
      <c r="Q89" s="54"/>
      <c r="R89" s="55"/>
      <c r="S89" s="56"/>
      <c r="T89" s="55"/>
      <c r="U89" s="55"/>
      <c r="V89" s="54"/>
      <c r="W89" s="55"/>
      <c r="X89" s="56"/>
      <c r="Y89" s="55"/>
      <c r="Z89" s="55"/>
      <c r="AA89" s="54"/>
      <c r="AB89" s="55"/>
      <c r="AC89" s="56"/>
      <c r="AD89" s="55"/>
      <c r="AE89" s="56"/>
    </row>
    <row r="90" spans="2:31">
      <c r="B90" s="341" t="s">
        <v>105</v>
      </c>
      <c r="C90" s="57" t="s">
        <v>106</v>
      </c>
      <c r="D90" s="60" t="s">
        <v>107</v>
      </c>
      <c r="E90" s="59"/>
      <c r="F90" s="59"/>
      <c r="G90" s="341" t="s">
        <v>105</v>
      </c>
      <c r="H90" s="57" t="s">
        <v>106</v>
      </c>
      <c r="I90" s="60" t="s">
        <v>107</v>
      </c>
      <c r="J90" s="59"/>
      <c r="K90" s="59"/>
      <c r="L90" s="341" t="s">
        <v>105</v>
      </c>
      <c r="M90" s="57" t="s">
        <v>106</v>
      </c>
      <c r="N90" s="60" t="s">
        <v>107</v>
      </c>
      <c r="O90" s="59"/>
      <c r="P90" s="59"/>
      <c r="Q90" s="341" t="s">
        <v>105</v>
      </c>
      <c r="R90" s="57" t="s">
        <v>106</v>
      </c>
      <c r="S90" s="60" t="s">
        <v>107</v>
      </c>
      <c r="T90" s="59"/>
      <c r="U90" s="59"/>
      <c r="V90" s="341" t="s">
        <v>105</v>
      </c>
      <c r="W90" s="57" t="s">
        <v>106</v>
      </c>
      <c r="X90" s="60" t="s">
        <v>107</v>
      </c>
      <c r="Y90" s="59"/>
      <c r="Z90" s="59"/>
      <c r="AA90" s="341" t="s">
        <v>105</v>
      </c>
      <c r="AB90" s="57" t="s">
        <v>106</v>
      </c>
      <c r="AC90" s="60" t="s">
        <v>107</v>
      </c>
      <c r="AD90" s="59"/>
      <c r="AE90" s="61"/>
    </row>
    <row r="91" spans="2:31">
      <c r="B91" s="342"/>
      <c r="C91" s="46" t="s">
        <v>198</v>
      </c>
      <c r="D91" s="70" t="s">
        <v>199</v>
      </c>
      <c r="E91" s="71"/>
      <c r="F91" s="71"/>
      <c r="G91" s="342"/>
      <c r="H91" s="46" t="s">
        <v>200</v>
      </c>
      <c r="I91" s="68" t="s">
        <v>201</v>
      </c>
      <c r="J91" s="69"/>
      <c r="K91" s="69"/>
      <c r="L91" s="342"/>
      <c r="M91" s="46" t="s">
        <v>79</v>
      </c>
      <c r="N91" s="68" t="s">
        <v>202</v>
      </c>
      <c r="O91" s="69"/>
      <c r="P91" s="69"/>
      <c r="Q91" s="342"/>
      <c r="R91" s="46" t="s">
        <v>203</v>
      </c>
      <c r="S91" s="66" t="s">
        <v>204</v>
      </c>
      <c r="T91" s="67"/>
      <c r="U91" s="67"/>
      <c r="V91" s="342"/>
      <c r="W91" s="46" t="s">
        <v>205</v>
      </c>
      <c r="X91" s="66" t="s">
        <v>206</v>
      </c>
      <c r="Y91" s="67"/>
      <c r="Z91" s="67"/>
      <c r="AA91" s="342"/>
      <c r="AB91" s="46" t="s">
        <v>78</v>
      </c>
      <c r="AC91" s="68" t="s">
        <v>207</v>
      </c>
      <c r="AD91" s="69"/>
      <c r="AE91" s="74"/>
    </row>
    <row r="92" spans="2:31">
      <c r="B92" s="342"/>
      <c r="C92" s="108" t="s">
        <v>208</v>
      </c>
      <c r="D92" s="66" t="s">
        <v>209</v>
      </c>
      <c r="E92" s="67"/>
      <c r="F92" s="67"/>
      <c r="G92" s="342"/>
      <c r="H92" s="46" t="s">
        <v>210</v>
      </c>
      <c r="I92" s="66" t="s">
        <v>211</v>
      </c>
      <c r="J92" s="67"/>
      <c r="K92" s="67"/>
      <c r="L92" s="342"/>
      <c r="M92" s="46" t="s">
        <v>212</v>
      </c>
      <c r="N92" s="68" t="s">
        <v>213</v>
      </c>
      <c r="O92" s="69"/>
      <c r="P92" s="69"/>
      <c r="Q92" s="342"/>
      <c r="R92" s="46" t="s">
        <v>214</v>
      </c>
      <c r="S92" s="70" t="s">
        <v>118</v>
      </c>
      <c r="T92" s="71"/>
      <c r="U92" s="71"/>
      <c r="V92" s="342"/>
      <c r="W92" s="46" t="s">
        <v>215</v>
      </c>
      <c r="X92" s="70" t="s">
        <v>118</v>
      </c>
      <c r="Y92" s="71"/>
      <c r="Z92" s="71"/>
      <c r="AA92" s="342"/>
      <c r="AB92" s="46" t="s">
        <v>216</v>
      </c>
      <c r="AC92" s="66" t="s">
        <v>204</v>
      </c>
      <c r="AD92" s="67"/>
      <c r="AE92" s="77"/>
    </row>
    <row r="93" spans="2:31">
      <c r="B93" s="342"/>
      <c r="C93" s="108" t="s">
        <v>217</v>
      </c>
      <c r="D93" s="68" t="s">
        <v>218</v>
      </c>
      <c r="E93" s="69"/>
      <c r="F93" s="69"/>
      <c r="G93" s="342"/>
      <c r="H93" s="46" t="s">
        <v>95</v>
      </c>
      <c r="I93" s="68" t="s">
        <v>219</v>
      </c>
      <c r="J93" s="69"/>
      <c r="K93" s="69"/>
      <c r="L93" s="342"/>
      <c r="M93" s="75"/>
      <c r="N93" s="64"/>
      <c r="O93" s="65"/>
      <c r="P93" s="65"/>
      <c r="Q93" s="342"/>
      <c r="R93" s="46" t="s">
        <v>220</v>
      </c>
      <c r="S93" s="68" t="s">
        <v>221</v>
      </c>
      <c r="T93" s="69"/>
      <c r="U93" s="69"/>
      <c r="V93" s="342"/>
      <c r="W93" s="46" t="s">
        <v>222</v>
      </c>
      <c r="X93" s="70" t="s">
        <v>118</v>
      </c>
      <c r="Y93" s="71"/>
      <c r="Z93" s="71"/>
      <c r="AA93" s="342"/>
      <c r="AB93" s="46" t="s">
        <v>223</v>
      </c>
      <c r="AC93" s="66" t="s">
        <v>204</v>
      </c>
      <c r="AD93" s="67"/>
      <c r="AE93" s="77"/>
    </row>
    <row r="94" spans="2:31">
      <c r="B94" s="342"/>
      <c r="C94" s="46" t="s">
        <v>76</v>
      </c>
      <c r="D94" s="68" t="s">
        <v>224</v>
      </c>
      <c r="E94" s="69"/>
      <c r="F94" s="69"/>
      <c r="G94" s="342"/>
      <c r="H94" s="46" t="s">
        <v>225</v>
      </c>
      <c r="I94" s="66" t="s">
        <v>204</v>
      </c>
      <c r="J94" s="67"/>
      <c r="K94" s="67"/>
      <c r="L94" s="342"/>
      <c r="M94" s="75" t="s">
        <v>125</v>
      </c>
      <c r="N94" s="64"/>
      <c r="O94" s="65"/>
      <c r="P94" s="65"/>
      <c r="Q94" s="342"/>
      <c r="R94" s="46" t="s">
        <v>226</v>
      </c>
      <c r="S94" s="68" t="s">
        <v>221</v>
      </c>
      <c r="T94" s="69"/>
      <c r="U94" s="69"/>
      <c r="V94" s="342"/>
      <c r="W94" s="46" t="s">
        <v>227</v>
      </c>
      <c r="X94" s="70" t="s">
        <v>118</v>
      </c>
      <c r="Y94" s="71"/>
      <c r="Z94" s="71"/>
      <c r="AA94" s="342"/>
      <c r="AB94" s="46" t="s">
        <v>228</v>
      </c>
      <c r="AC94" s="68" t="s">
        <v>229</v>
      </c>
      <c r="AD94" s="69"/>
      <c r="AE94" s="77"/>
    </row>
    <row r="95" spans="2:31">
      <c r="B95" s="342"/>
      <c r="C95" s="46" t="s">
        <v>230</v>
      </c>
      <c r="D95" s="68" t="s">
        <v>231</v>
      </c>
      <c r="E95" s="69"/>
      <c r="F95" s="69"/>
      <c r="G95" s="342"/>
      <c r="H95" s="46" t="s">
        <v>232</v>
      </c>
      <c r="I95" s="66" t="s">
        <v>211</v>
      </c>
      <c r="J95" s="67"/>
      <c r="K95" s="67"/>
      <c r="L95" s="342"/>
      <c r="M95" s="75"/>
      <c r="N95" s="64"/>
      <c r="O95" s="65"/>
      <c r="P95" s="65"/>
      <c r="Q95" s="342"/>
      <c r="R95" s="46" t="s">
        <v>233</v>
      </c>
      <c r="S95" s="66" t="s">
        <v>204</v>
      </c>
      <c r="T95" s="67"/>
      <c r="U95" s="67"/>
      <c r="V95" s="342"/>
      <c r="W95" s="46" t="s">
        <v>234</v>
      </c>
      <c r="X95" s="68" t="s">
        <v>235</v>
      </c>
      <c r="Y95" s="69"/>
      <c r="Z95" s="69"/>
      <c r="AA95" s="342"/>
      <c r="AB95" s="46" t="s">
        <v>236</v>
      </c>
      <c r="AC95" s="70" t="s">
        <v>118</v>
      </c>
      <c r="AD95" s="71"/>
      <c r="AE95" s="73"/>
    </row>
    <row r="96" spans="2:31">
      <c r="B96" s="342"/>
      <c r="C96" s="46" t="s">
        <v>237</v>
      </c>
      <c r="D96" s="70" t="s">
        <v>238</v>
      </c>
      <c r="E96" s="71"/>
      <c r="F96" s="71"/>
      <c r="G96" s="342"/>
      <c r="H96" s="46" t="s">
        <v>239</v>
      </c>
      <c r="I96" s="66" t="s">
        <v>204</v>
      </c>
      <c r="J96" s="67"/>
      <c r="K96" s="67"/>
      <c r="L96" s="342"/>
      <c r="M96" s="75"/>
      <c r="N96" s="64"/>
      <c r="O96" s="65"/>
      <c r="P96" s="65"/>
      <c r="Q96" s="342"/>
      <c r="R96" s="46" t="s">
        <v>240</v>
      </c>
      <c r="S96" s="66" t="s">
        <v>204</v>
      </c>
      <c r="T96" s="67"/>
      <c r="U96" s="67"/>
      <c r="V96" s="342"/>
      <c r="W96" s="75"/>
      <c r="X96" s="64"/>
      <c r="Y96" s="65"/>
      <c r="Z96" s="65"/>
      <c r="AA96" s="342"/>
      <c r="AB96" s="46" t="s">
        <v>241</v>
      </c>
      <c r="AC96" s="70" t="s">
        <v>118</v>
      </c>
      <c r="AD96" s="71"/>
      <c r="AE96" s="76"/>
    </row>
    <row r="97" spans="2:31">
      <c r="B97" s="342"/>
      <c r="C97" s="46" t="s">
        <v>170</v>
      </c>
      <c r="D97" s="66" t="s">
        <v>242</v>
      </c>
      <c r="E97" s="67"/>
      <c r="F97" s="67"/>
      <c r="G97" s="342"/>
      <c r="H97" s="46" t="s">
        <v>243</v>
      </c>
      <c r="I97" s="66" t="s">
        <v>211</v>
      </c>
      <c r="J97" s="67"/>
      <c r="K97" s="67"/>
      <c r="L97" s="342"/>
      <c r="M97" s="75"/>
      <c r="N97" s="64"/>
      <c r="O97" s="65"/>
      <c r="P97" s="65"/>
      <c r="Q97" s="342"/>
      <c r="R97" s="46" t="s">
        <v>244</v>
      </c>
      <c r="S97" s="66" t="s">
        <v>245</v>
      </c>
      <c r="T97" s="67"/>
      <c r="U97" s="67"/>
      <c r="V97" s="342"/>
      <c r="W97" s="75" t="s">
        <v>246</v>
      </c>
      <c r="X97" s="64"/>
      <c r="Y97" s="65"/>
      <c r="Z97" s="65"/>
      <c r="AA97" s="342"/>
      <c r="AB97" s="46" t="s">
        <v>247</v>
      </c>
      <c r="AC97" s="66" t="s">
        <v>248</v>
      </c>
      <c r="AD97" s="67"/>
      <c r="AE97" s="76"/>
    </row>
    <row r="98" spans="2:31">
      <c r="B98" s="342"/>
      <c r="C98" s="46" t="s">
        <v>183</v>
      </c>
      <c r="D98" s="66" t="s">
        <v>242</v>
      </c>
      <c r="E98" s="67"/>
      <c r="F98" s="67"/>
      <c r="G98" s="342"/>
      <c r="H98" s="46" t="s">
        <v>249</v>
      </c>
      <c r="I98" s="66" t="s">
        <v>211</v>
      </c>
      <c r="J98" s="67"/>
      <c r="K98" s="67"/>
      <c r="L98" s="342"/>
      <c r="M98" s="75"/>
      <c r="N98" s="64"/>
      <c r="O98" s="65"/>
      <c r="P98" s="65"/>
      <c r="Q98" s="342"/>
      <c r="R98" s="46" t="s">
        <v>250</v>
      </c>
      <c r="S98" s="66" t="s">
        <v>245</v>
      </c>
      <c r="T98" s="67"/>
      <c r="U98" s="67"/>
      <c r="V98" s="342"/>
      <c r="W98" s="75" t="s">
        <v>251</v>
      </c>
      <c r="X98" s="64"/>
      <c r="Y98" s="65"/>
      <c r="Z98" s="65"/>
      <c r="AA98" s="342"/>
      <c r="AB98" s="46" t="s">
        <v>252</v>
      </c>
      <c r="AC98" s="68" t="s">
        <v>229</v>
      </c>
      <c r="AD98" s="69"/>
      <c r="AE98" s="76"/>
    </row>
    <row r="99" spans="2:31">
      <c r="B99" s="342"/>
      <c r="C99" s="46" t="s">
        <v>98</v>
      </c>
      <c r="D99" s="68" t="s">
        <v>253</v>
      </c>
      <c r="E99" s="69"/>
      <c r="F99" s="69"/>
      <c r="G99" s="342"/>
      <c r="H99" s="46" t="s">
        <v>254</v>
      </c>
      <c r="I99" s="70" t="s">
        <v>255</v>
      </c>
      <c r="J99" s="71"/>
      <c r="K99" s="71"/>
      <c r="L99" s="342"/>
      <c r="M99" s="75"/>
      <c r="N99" s="64"/>
      <c r="O99" s="65"/>
      <c r="P99" s="65"/>
      <c r="Q99" s="342"/>
      <c r="R99" s="46" t="s">
        <v>256</v>
      </c>
      <c r="S99" s="68" t="s">
        <v>221</v>
      </c>
      <c r="T99" s="69"/>
      <c r="U99" s="69"/>
      <c r="V99" s="342"/>
      <c r="W99" s="75" t="s">
        <v>257</v>
      </c>
      <c r="X99" s="64"/>
      <c r="Y99" s="65"/>
      <c r="Z99" s="65"/>
      <c r="AA99" s="342"/>
      <c r="AB99" s="46" t="s">
        <v>258</v>
      </c>
      <c r="AC99" s="70" t="s">
        <v>118</v>
      </c>
      <c r="AD99" s="71"/>
      <c r="AE99" s="76"/>
    </row>
    <row r="100" spans="2:31">
      <c r="B100" s="342"/>
      <c r="C100" s="46" t="s">
        <v>100</v>
      </c>
      <c r="D100" s="68" t="s">
        <v>224</v>
      </c>
      <c r="E100" s="69"/>
      <c r="F100" s="69"/>
      <c r="G100" s="342"/>
      <c r="H100" s="46" t="s">
        <v>259</v>
      </c>
      <c r="I100" s="66" t="s">
        <v>211</v>
      </c>
      <c r="J100" s="67"/>
      <c r="K100" s="67"/>
      <c r="L100" s="342"/>
      <c r="M100" s="75"/>
      <c r="N100" s="64"/>
      <c r="O100" s="65"/>
      <c r="P100" s="65"/>
      <c r="Q100" s="342"/>
      <c r="R100" s="46" t="s">
        <v>260</v>
      </c>
      <c r="S100" s="68" t="s">
        <v>261</v>
      </c>
      <c r="T100" s="69"/>
      <c r="U100" s="69"/>
      <c r="V100" s="342"/>
      <c r="W100" s="75"/>
      <c r="X100" s="64"/>
      <c r="Y100" s="65"/>
      <c r="Z100" s="65"/>
      <c r="AA100" s="342"/>
      <c r="AB100" s="75"/>
      <c r="AC100" s="64"/>
      <c r="AD100" s="65"/>
      <c r="AE100" s="76"/>
    </row>
    <row r="101" spans="2:31">
      <c r="B101" s="342"/>
      <c r="C101" s="46" t="s">
        <v>101</v>
      </c>
      <c r="D101" s="68" t="s">
        <v>224</v>
      </c>
      <c r="E101" s="69"/>
      <c r="F101" s="69"/>
      <c r="G101" s="342"/>
      <c r="H101" s="75"/>
      <c r="I101" s="109"/>
      <c r="J101" s="67"/>
      <c r="K101" s="67"/>
      <c r="L101" s="342"/>
      <c r="M101" s="75"/>
      <c r="N101" s="64"/>
      <c r="O101" s="65"/>
      <c r="P101" s="65"/>
      <c r="Q101" s="342"/>
      <c r="R101" s="75"/>
      <c r="S101" s="64"/>
      <c r="T101" s="65"/>
      <c r="U101" s="65"/>
      <c r="V101" s="342"/>
      <c r="W101" s="75"/>
      <c r="X101" s="64"/>
      <c r="Y101" s="65"/>
      <c r="Z101" s="65"/>
      <c r="AA101" s="342"/>
      <c r="AB101" s="75" t="s">
        <v>262</v>
      </c>
      <c r="AC101" s="64"/>
      <c r="AD101" s="65"/>
      <c r="AE101" s="76"/>
    </row>
    <row r="102" spans="2:31">
      <c r="B102" s="342"/>
      <c r="C102" s="46" t="s">
        <v>263</v>
      </c>
      <c r="D102" s="66" t="s">
        <v>242</v>
      </c>
      <c r="E102" s="67"/>
      <c r="F102" s="67"/>
      <c r="G102" s="342"/>
      <c r="H102" s="75" t="s">
        <v>125</v>
      </c>
      <c r="I102" s="64"/>
      <c r="J102" s="65"/>
      <c r="K102" s="65"/>
      <c r="L102" s="342"/>
      <c r="M102" s="75"/>
      <c r="N102" s="64"/>
      <c r="O102" s="65"/>
      <c r="P102" s="65"/>
      <c r="Q102" s="342"/>
      <c r="R102" s="75" t="s">
        <v>264</v>
      </c>
      <c r="S102" s="64"/>
      <c r="T102" s="65"/>
      <c r="U102" s="65"/>
      <c r="V102" s="342"/>
      <c r="W102" s="75"/>
      <c r="X102" s="64"/>
      <c r="Y102" s="65"/>
      <c r="Z102" s="65"/>
      <c r="AA102" s="342"/>
      <c r="AB102" s="75" t="s">
        <v>265</v>
      </c>
      <c r="AC102" s="64"/>
      <c r="AD102" s="65"/>
      <c r="AE102" s="76"/>
    </row>
    <row r="103" spans="2:31">
      <c r="B103" s="342"/>
      <c r="C103" s="46" t="s">
        <v>266</v>
      </c>
      <c r="D103" s="68" t="s">
        <v>229</v>
      </c>
      <c r="E103" s="69"/>
      <c r="F103" s="69"/>
      <c r="G103" s="342"/>
      <c r="H103" s="75"/>
      <c r="I103" s="64"/>
      <c r="J103" s="65"/>
      <c r="K103" s="65"/>
      <c r="L103" s="342"/>
      <c r="M103" s="75"/>
      <c r="N103" s="64"/>
      <c r="O103" s="65"/>
      <c r="P103" s="65"/>
      <c r="Q103" s="342"/>
      <c r="R103" s="75" t="s">
        <v>267</v>
      </c>
      <c r="S103" s="64"/>
      <c r="T103" s="65"/>
      <c r="U103" s="65"/>
      <c r="V103" s="342"/>
      <c r="W103" s="75"/>
      <c r="X103" s="64"/>
      <c r="Y103" s="65"/>
      <c r="Z103" s="65"/>
      <c r="AA103" s="342"/>
      <c r="AB103" s="75" t="s">
        <v>268</v>
      </c>
      <c r="AC103" s="64"/>
      <c r="AD103" s="65"/>
      <c r="AE103" s="76"/>
    </row>
    <row r="104" spans="2:31">
      <c r="B104" s="342"/>
      <c r="C104" s="46" t="s">
        <v>269</v>
      </c>
      <c r="D104" s="66" t="s">
        <v>242</v>
      </c>
      <c r="E104" s="67"/>
      <c r="F104" s="67"/>
      <c r="G104" s="342"/>
      <c r="H104" s="75"/>
      <c r="I104" s="64"/>
      <c r="J104" s="65"/>
      <c r="K104" s="65"/>
      <c r="L104" s="342"/>
      <c r="M104" s="75"/>
      <c r="N104" s="64"/>
      <c r="O104" s="65"/>
      <c r="P104" s="65"/>
      <c r="Q104" s="342"/>
      <c r="R104" s="75" t="s">
        <v>270</v>
      </c>
      <c r="S104" s="64"/>
      <c r="T104" s="65"/>
      <c r="U104" s="65"/>
      <c r="V104" s="342"/>
      <c r="W104" s="75"/>
      <c r="X104" s="64"/>
      <c r="Y104" s="65"/>
      <c r="Z104" s="65"/>
      <c r="AA104" s="342"/>
      <c r="AB104" s="75"/>
      <c r="AC104" s="64"/>
      <c r="AD104" s="65"/>
      <c r="AE104" s="76"/>
    </row>
    <row r="105" spans="2:31">
      <c r="B105" s="342"/>
      <c r="C105" s="46" t="s">
        <v>269</v>
      </c>
      <c r="D105" s="68" t="s">
        <v>271</v>
      </c>
      <c r="E105" s="69"/>
      <c r="F105" s="69"/>
      <c r="G105" s="342"/>
      <c r="H105" s="75"/>
      <c r="I105" s="64"/>
      <c r="J105" s="65"/>
      <c r="K105" s="65"/>
      <c r="L105" s="342"/>
      <c r="M105" s="75"/>
      <c r="N105" s="64"/>
      <c r="O105" s="65"/>
      <c r="P105" s="65"/>
      <c r="Q105" s="342"/>
      <c r="R105" s="75"/>
      <c r="S105" s="64"/>
      <c r="T105" s="65"/>
      <c r="U105" s="65"/>
      <c r="V105" s="342"/>
      <c r="W105" s="75"/>
      <c r="X105" s="64"/>
      <c r="Y105" s="65"/>
      <c r="Z105" s="65"/>
      <c r="AA105" s="342"/>
      <c r="AB105" s="75"/>
      <c r="AC105" s="64"/>
      <c r="AD105" s="65"/>
      <c r="AE105" s="76"/>
    </row>
    <row r="106" spans="2:31">
      <c r="B106" s="342"/>
      <c r="C106" s="75"/>
      <c r="D106" s="110"/>
      <c r="E106" s="69"/>
      <c r="F106" s="69"/>
      <c r="G106" s="342"/>
      <c r="H106" s="75"/>
      <c r="I106" s="64"/>
      <c r="J106" s="65"/>
      <c r="K106" s="65"/>
      <c r="L106" s="342"/>
      <c r="M106" s="75"/>
      <c r="N106" s="64"/>
      <c r="O106" s="65"/>
      <c r="P106" s="65"/>
      <c r="Q106" s="342"/>
      <c r="R106" s="75"/>
      <c r="S106" s="64"/>
      <c r="T106" s="65"/>
      <c r="U106" s="65"/>
      <c r="V106" s="342"/>
      <c r="W106" s="75"/>
      <c r="X106" s="64"/>
      <c r="Y106" s="65"/>
      <c r="Z106" s="65"/>
      <c r="AA106" s="342"/>
      <c r="AB106" s="75"/>
      <c r="AC106" s="64"/>
      <c r="AD106" s="65"/>
      <c r="AE106" s="76"/>
    </row>
    <row r="107" spans="2:31">
      <c r="B107" s="342"/>
      <c r="C107" s="111" t="s">
        <v>125</v>
      </c>
      <c r="D107" s="110"/>
      <c r="E107" s="69"/>
      <c r="F107" s="69"/>
      <c r="G107" s="342"/>
      <c r="H107" s="75"/>
      <c r="I107" s="64"/>
      <c r="J107" s="65"/>
      <c r="K107" s="65"/>
      <c r="L107" s="342"/>
      <c r="M107" s="75"/>
      <c r="N107" s="64"/>
      <c r="O107" s="65"/>
      <c r="P107" s="65"/>
      <c r="Q107" s="342"/>
      <c r="R107" s="75"/>
      <c r="S107" s="64"/>
      <c r="T107" s="65"/>
      <c r="U107" s="65"/>
      <c r="V107" s="342"/>
      <c r="W107" s="75"/>
      <c r="X107" s="64"/>
      <c r="Y107" s="65"/>
      <c r="Z107" s="65"/>
      <c r="AA107" s="342"/>
      <c r="AB107" s="75"/>
      <c r="AC107" s="64"/>
      <c r="AD107" s="65"/>
      <c r="AE107" s="76"/>
    </row>
    <row r="108" spans="2:31">
      <c r="B108" s="343"/>
      <c r="C108" s="79" t="s">
        <v>272</v>
      </c>
      <c r="D108" s="112"/>
      <c r="E108" s="113"/>
      <c r="F108" s="113"/>
      <c r="G108" s="343"/>
      <c r="H108" s="79"/>
      <c r="I108" s="80"/>
      <c r="J108" s="81"/>
      <c r="K108" s="81"/>
      <c r="L108" s="343"/>
      <c r="M108" s="79"/>
      <c r="N108" s="80"/>
      <c r="O108" s="81"/>
      <c r="P108" s="81"/>
      <c r="Q108" s="343"/>
      <c r="R108" s="79"/>
      <c r="S108" s="80"/>
      <c r="T108" s="81"/>
      <c r="U108" s="81"/>
      <c r="V108" s="343"/>
      <c r="W108" s="79"/>
      <c r="X108" s="80"/>
      <c r="Y108" s="81"/>
      <c r="Z108" s="81"/>
      <c r="AA108" s="343"/>
      <c r="AB108" s="79"/>
      <c r="AC108" s="80"/>
      <c r="AD108" s="81"/>
      <c r="AE108" s="82"/>
    </row>
    <row r="109" spans="2:31">
      <c r="B109" s="83"/>
      <c r="AE109" s="76"/>
    </row>
    <row r="110" spans="2:31">
      <c r="B110" s="83"/>
      <c r="AE110" s="76"/>
    </row>
    <row r="111" spans="2:31">
      <c r="B111" s="26"/>
      <c r="C111" s="27" t="s">
        <v>273</v>
      </c>
      <c r="D111" s="28"/>
      <c r="E111" s="29"/>
      <c r="F111" s="85"/>
      <c r="G111" s="26"/>
      <c r="H111" s="27" t="s">
        <v>274</v>
      </c>
      <c r="I111" s="28"/>
      <c r="J111" s="28"/>
      <c r="K111" s="85"/>
      <c r="L111" s="26"/>
      <c r="M111" s="27" t="s">
        <v>275</v>
      </c>
      <c r="N111" s="28"/>
      <c r="O111" s="85"/>
      <c r="P111" s="85"/>
      <c r="Q111" s="26"/>
      <c r="R111" s="27" t="s">
        <v>276</v>
      </c>
      <c r="S111" s="28"/>
      <c r="T111" s="29"/>
      <c r="U111" s="85"/>
      <c r="V111" s="26"/>
      <c r="W111" s="27" t="s">
        <v>277</v>
      </c>
      <c r="X111" s="28"/>
      <c r="Y111" s="28"/>
      <c r="Z111" s="85"/>
      <c r="AA111" s="26"/>
      <c r="AB111" s="27" t="s">
        <v>278</v>
      </c>
      <c r="AC111" s="29"/>
      <c r="AD111" s="85"/>
      <c r="AE111" s="85"/>
    </row>
    <row r="112" spans="2:31" ht="16.5" customHeight="1">
      <c r="B112" s="31"/>
      <c r="C112" s="114" t="s">
        <v>66</v>
      </c>
      <c r="D112" s="115" t="s">
        <v>67</v>
      </c>
      <c r="E112" s="116" t="s">
        <v>135</v>
      </c>
      <c r="F112" s="117" t="s">
        <v>136</v>
      </c>
      <c r="G112" s="31"/>
      <c r="H112" s="114" t="s">
        <v>66</v>
      </c>
      <c r="I112" s="115" t="s">
        <v>67</v>
      </c>
      <c r="J112" s="115" t="s">
        <v>135</v>
      </c>
      <c r="K112" s="117" t="s">
        <v>136</v>
      </c>
      <c r="L112" s="31"/>
      <c r="M112" s="114" t="s">
        <v>66</v>
      </c>
      <c r="N112" s="117" t="s">
        <v>279</v>
      </c>
      <c r="O112" s="117" t="s">
        <v>135</v>
      </c>
      <c r="P112" s="117" t="s">
        <v>136</v>
      </c>
      <c r="Q112" s="31"/>
      <c r="R112" s="114" t="s">
        <v>66</v>
      </c>
      <c r="S112" s="117" t="s">
        <v>279</v>
      </c>
      <c r="T112" s="116" t="s">
        <v>135</v>
      </c>
      <c r="U112" s="117" t="s">
        <v>136</v>
      </c>
      <c r="V112" s="31"/>
      <c r="W112" s="114" t="s">
        <v>66</v>
      </c>
      <c r="X112" s="117" t="s">
        <v>279</v>
      </c>
      <c r="Y112" s="117" t="s">
        <v>135</v>
      </c>
      <c r="Z112" s="117" t="s">
        <v>136</v>
      </c>
      <c r="AA112" s="31"/>
      <c r="AB112" s="117" t="s">
        <v>66</v>
      </c>
      <c r="AC112" s="116" t="s">
        <v>279</v>
      </c>
      <c r="AD112" s="117" t="s">
        <v>135</v>
      </c>
      <c r="AE112" s="117" t="s">
        <v>136</v>
      </c>
    </row>
    <row r="113" spans="2:31">
      <c r="B113" s="39">
        <v>1</v>
      </c>
      <c r="C113" s="46" t="s">
        <v>139</v>
      </c>
      <c r="D113" s="118">
        <v>445884</v>
      </c>
      <c r="E113" s="99">
        <v>168640213546</v>
      </c>
      <c r="F113" s="100">
        <f t="shared" ref="F113:F135" si="5">E113/$E$137</f>
        <v>0.19388406947519596</v>
      </c>
      <c r="G113" s="39">
        <v>1</v>
      </c>
      <c r="H113" s="46" t="s">
        <v>280</v>
      </c>
      <c r="I113" s="118">
        <v>445884</v>
      </c>
      <c r="J113" s="99">
        <v>206652785205</v>
      </c>
      <c r="K113" s="119">
        <f t="shared" ref="K113:K141" si="6">J113/$J$143</f>
        <v>0.19552583070740412</v>
      </c>
      <c r="L113" s="39">
        <v>1</v>
      </c>
      <c r="M113" s="46" t="s">
        <v>139</v>
      </c>
      <c r="N113" s="118" t="s">
        <v>281</v>
      </c>
      <c r="O113" s="99">
        <v>164283554479</v>
      </c>
      <c r="P113" s="119">
        <f>O113/$O$141</f>
        <v>0.21120751935422222</v>
      </c>
      <c r="Q113" s="39">
        <v>1</v>
      </c>
      <c r="R113" s="120" t="s">
        <v>139</v>
      </c>
      <c r="S113" s="118" t="s">
        <v>281</v>
      </c>
      <c r="T113" s="99">
        <v>133345504143</v>
      </c>
      <c r="U113" s="100">
        <f t="shared" ref="U113:U139" si="7">T113/$T$141</f>
        <v>0.23205319250879414</v>
      </c>
      <c r="V113" s="39">
        <v>1</v>
      </c>
      <c r="W113" s="120" t="s">
        <v>282</v>
      </c>
      <c r="X113" s="121" t="s">
        <v>281</v>
      </c>
      <c r="Y113" s="99">
        <v>142288877298</v>
      </c>
      <c r="Z113" s="119">
        <f t="shared" ref="Z113:Z138" si="8">Y113/$Y$140</f>
        <v>0.21270942717085017</v>
      </c>
      <c r="AA113" s="39">
        <v>1</v>
      </c>
      <c r="AB113" s="46" t="s">
        <v>139</v>
      </c>
      <c r="AC113" s="75" t="s">
        <v>281</v>
      </c>
      <c r="AD113" s="122">
        <v>143972187541</v>
      </c>
      <c r="AE113" s="119">
        <f>AD113/$AD$141</f>
        <v>0.20660558879952265</v>
      </c>
    </row>
    <row r="114" spans="2:31">
      <c r="B114" s="45">
        <v>2</v>
      </c>
      <c r="C114" s="46" t="s">
        <v>142</v>
      </c>
      <c r="D114" s="118">
        <v>224181</v>
      </c>
      <c r="E114" s="99">
        <v>132784350300</v>
      </c>
      <c r="F114" s="100">
        <f t="shared" si="5"/>
        <v>0.15266092029563019</v>
      </c>
      <c r="G114" s="45">
        <v>2</v>
      </c>
      <c r="H114" s="46" t="s">
        <v>283</v>
      </c>
      <c r="I114" s="118">
        <v>213768</v>
      </c>
      <c r="J114" s="99">
        <v>149019166800</v>
      </c>
      <c r="K114" s="100">
        <f t="shared" si="6"/>
        <v>0.14099542065688181</v>
      </c>
      <c r="L114" s="45">
        <v>2</v>
      </c>
      <c r="M114" s="46" t="s">
        <v>143</v>
      </c>
      <c r="N114" s="118" t="s">
        <v>284</v>
      </c>
      <c r="O114" s="99">
        <v>140173167600</v>
      </c>
      <c r="P114" s="100">
        <f t="shared" ref="P114:P139" si="9">O114/$O$141</f>
        <v>0.18021053356624359</v>
      </c>
      <c r="Q114" s="45">
        <v>2</v>
      </c>
      <c r="R114" s="46" t="s">
        <v>143</v>
      </c>
      <c r="S114" s="118" t="s">
        <v>284</v>
      </c>
      <c r="T114" s="99">
        <v>116019034200</v>
      </c>
      <c r="U114" s="100">
        <f t="shared" si="7"/>
        <v>0.2019009748467045</v>
      </c>
      <c r="V114" s="45">
        <v>2</v>
      </c>
      <c r="W114" s="46" t="s">
        <v>285</v>
      </c>
      <c r="X114" s="118" t="s">
        <v>284</v>
      </c>
      <c r="Y114" s="99">
        <v>124687680000</v>
      </c>
      <c r="Z114" s="100">
        <f t="shared" si="8"/>
        <v>0.18639717658686639</v>
      </c>
      <c r="AA114" s="45">
        <v>2</v>
      </c>
      <c r="AB114" s="46" t="s">
        <v>143</v>
      </c>
      <c r="AC114" s="75" t="s">
        <v>284</v>
      </c>
      <c r="AD114" s="102">
        <v>120047200000</v>
      </c>
      <c r="AE114" s="100">
        <f t="shared" ref="AE114:AE139" si="10">AD114/$AD$141</f>
        <v>0.17227231775353063</v>
      </c>
    </row>
    <row r="115" spans="2:31">
      <c r="B115" s="45">
        <v>3</v>
      </c>
      <c r="C115" s="46" t="s">
        <v>143</v>
      </c>
      <c r="D115" s="118">
        <v>213768</v>
      </c>
      <c r="E115" s="99">
        <v>114997066020</v>
      </c>
      <c r="F115" s="100">
        <f t="shared" si="5"/>
        <v>0.13221104663499297</v>
      </c>
      <c r="G115" s="45">
        <v>3</v>
      </c>
      <c r="H115" s="46" t="s">
        <v>286</v>
      </c>
      <c r="I115" s="118">
        <v>224181</v>
      </c>
      <c r="J115" s="99">
        <v>115993101770</v>
      </c>
      <c r="K115" s="100">
        <f t="shared" si="6"/>
        <v>0.10974760179210485</v>
      </c>
      <c r="L115" s="45">
        <v>3</v>
      </c>
      <c r="M115" s="46" t="s">
        <v>148</v>
      </c>
      <c r="N115" s="118" t="s">
        <v>287</v>
      </c>
      <c r="O115" s="99">
        <v>107309843628</v>
      </c>
      <c r="P115" s="100">
        <f t="shared" si="9"/>
        <v>0.13796052774020384</v>
      </c>
      <c r="Q115" s="45">
        <v>3</v>
      </c>
      <c r="R115" s="46" t="s">
        <v>148</v>
      </c>
      <c r="S115" s="118" t="s">
        <v>287</v>
      </c>
      <c r="T115" s="99">
        <v>84307795757</v>
      </c>
      <c r="U115" s="100">
        <f t="shared" si="7"/>
        <v>0.14671580631478104</v>
      </c>
      <c r="V115" s="45">
        <v>3</v>
      </c>
      <c r="W115" s="46" t="s">
        <v>288</v>
      </c>
      <c r="X115" s="118" t="s">
        <v>287</v>
      </c>
      <c r="Y115" s="99">
        <v>94246065590</v>
      </c>
      <c r="Z115" s="100">
        <f t="shared" si="8"/>
        <v>0.14088962542567657</v>
      </c>
      <c r="AA115" s="45">
        <v>3</v>
      </c>
      <c r="AB115" s="46" t="s">
        <v>148</v>
      </c>
      <c r="AC115" s="75" t="s">
        <v>287</v>
      </c>
      <c r="AD115" s="102">
        <v>100166771599</v>
      </c>
      <c r="AE115" s="100">
        <f t="shared" si="10"/>
        <v>0.1437431435739297</v>
      </c>
    </row>
    <row r="116" spans="2:31">
      <c r="B116" s="45">
        <v>4</v>
      </c>
      <c r="C116" s="46" t="s">
        <v>148</v>
      </c>
      <c r="D116" s="118">
        <v>847092</v>
      </c>
      <c r="E116" s="99">
        <v>92347930900</v>
      </c>
      <c r="F116" s="100">
        <f t="shared" si="5"/>
        <v>0.10617154873100482</v>
      </c>
      <c r="G116" s="45">
        <v>4</v>
      </c>
      <c r="H116" s="46" t="s">
        <v>289</v>
      </c>
      <c r="I116" s="118">
        <v>1074074</v>
      </c>
      <c r="J116" s="99">
        <v>114183814180</v>
      </c>
      <c r="K116" s="100">
        <f t="shared" si="6"/>
        <v>0.10803573297469495</v>
      </c>
      <c r="L116" s="45">
        <v>4</v>
      </c>
      <c r="M116" s="46" t="s">
        <v>290</v>
      </c>
      <c r="N116" s="118" t="s">
        <v>291</v>
      </c>
      <c r="O116" s="99">
        <v>83253679950</v>
      </c>
      <c r="P116" s="100">
        <f t="shared" si="9"/>
        <v>0.10703325281166562</v>
      </c>
      <c r="Q116" s="45">
        <v>4</v>
      </c>
      <c r="R116" s="46" t="s">
        <v>142</v>
      </c>
      <c r="S116" s="118" t="s">
        <v>291</v>
      </c>
      <c r="T116" s="99">
        <v>67691916145</v>
      </c>
      <c r="U116" s="100">
        <f t="shared" si="7"/>
        <v>0.11780018643627767</v>
      </c>
      <c r="V116" s="45">
        <v>4</v>
      </c>
      <c r="W116" s="46" t="s">
        <v>292</v>
      </c>
      <c r="X116" s="118" t="s">
        <v>291</v>
      </c>
      <c r="Y116" s="99">
        <v>87644696825</v>
      </c>
      <c r="Z116" s="100">
        <f t="shared" si="8"/>
        <v>0.13102115646864143</v>
      </c>
      <c r="AA116" s="45">
        <v>4</v>
      </c>
      <c r="AB116" s="46" t="s">
        <v>142</v>
      </c>
      <c r="AC116" s="75" t="s">
        <v>291</v>
      </c>
      <c r="AD116" s="102">
        <v>91965457430</v>
      </c>
      <c r="AE116" s="100">
        <f t="shared" si="10"/>
        <v>0.13197394445459582</v>
      </c>
    </row>
    <row r="117" spans="2:31">
      <c r="B117" s="45">
        <v>5</v>
      </c>
      <c r="C117" s="46" t="s">
        <v>147</v>
      </c>
      <c r="D117" s="118">
        <v>146248</v>
      </c>
      <c r="E117" s="99">
        <v>86120120952</v>
      </c>
      <c r="F117" s="100">
        <f t="shared" si="5"/>
        <v>9.9011494131649211E-2</v>
      </c>
      <c r="G117" s="45">
        <v>5</v>
      </c>
      <c r="H117" s="46" t="s">
        <v>293</v>
      </c>
      <c r="I117" s="118">
        <v>146248</v>
      </c>
      <c r="J117" s="99">
        <v>92267499940</v>
      </c>
      <c r="K117" s="100">
        <f t="shared" si="6"/>
        <v>8.7299474600196977E-2</v>
      </c>
      <c r="L117" s="45">
        <v>5</v>
      </c>
      <c r="M117" s="46" t="s">
        <v>147</v>
      </c>
      <c r="N117" s="118" t="s">
        <v>294</v>
      </c>
      <c r="O117" s="99">
        <v>80274899323</v>
      </c>
      <c r="P117" s="100">
        <f t="shared" si="9"/>
        <v>0.10320364936216449</v>
      </c>
      <c r="Q117" s="45">
        <v>5</v>
      </c>
      <c r="R117" s="46" t="s">
        <v>147</v>
      </c>
      <c r="S117" s="118" t="s">
        <v>294</v>
      </c>
      <c r="T117" s="99">
        <v>35666394330</v>
      </c>
      <c r="U117" s="100">
        <f t="shared" si="7"/>
        <v>6.206808937988878E-2</v>
      </c>
      <c r="V117" s="45">
        <v>5</v>
      </c>
      <c r="W117" s="46" t="s">
        <v>295</v>
      </c>
      <c r="X117" s="118" t="s">
        <v>294</v>
      </c>
      <c r="Y117" s="99">
        <v>53863408090</v>
      </c>
      <c r="Z117" s="100">
        <f t="shared" si="8"/>
        <v>8.0521084274903329E-2</v>
      </c>
      <c r="AA117" s="45">
        <v>5</v>
      </c>
      <c r="AB117" s="46" t="s">
        <v>147</v>
      </c>
      <c r="AC117" s="75" t="s">
        <v>294</v>
      </c>
      <c r="AD117" s="102">
        <v>57239321300</v>
      </c>
      <c r="AE117" s="100">
        <f t="shared" si="10"/>
        <v>8.2140612583967251E-2</v>
      </c>
    </row>
    <row r="118" spans="2:31">
      <c r="B118" s="45">
        <v>6</v>
      </c>
      <c r="C118" s="46" t="s">
        <v>296</v>
      </c>
      <c r="D118" s="118">
        <v>384662</v>
      </c>
      <c r="E118" s="99">
        <v>58425459220.5</v>
      </c>
      <c r="F118" s="100">
        <f>E118/$E$137</f>
        <v>6.7171201675084308E-2</v>
      </c>
      <c r="G118" s="45">
        <v>6</v>
      </c>
      <c r="H118" s="46" t="s">
        <v>297</v>
      </c>
      <c r="I118" s="118">
        <v>1107539</v>
      </c>
      <c r="J118" s="99">
        <v>81956622977</v>
      </c>
      <c r="K118" s="100">
        <f t="shared" si="6"/>
        <v>7.7543773599058813E-2</v>
      </c>
      <c r="L118" s="45">
        <v>6</v>
      </c>
      <c r="M118" s="46" t="s">
        <v>298</v>
      </c>
      <c r="N118" s="118" t="s">
        <v>299</v>
      </c>
      <c r="O118" s="99">
        <v>48408444327</v>
      </c>
      <c r="P118" s="100">
        <f t="shared" si="9"/>
        <v>6.2235246093421855E-2</v>
      </c>
      <c r="Q118" s="45">
        <v>6</v>
      </c>
      <c r="R118" s="46" t="s">
        <v>298</v>
      </c>
      <c r="S118" s="118" t="s">
        <v>299</v>
      </c>
      <c r="T118" s="99">
        <v>29193438484</v>
      </c>
      <c r="U118" s="100">
        <f t="shared" si="7"/>
        <v>5.0803592097536168E-2</v>
      </c>
      <c r="V118" s="45">
        <v>6</v>
      </c>
      <c r="W118" s="46" t="s">
        <v>300</v>
      </c>
      <c r="X118" s="118" t="s">
        <v>299</v>
      </c>
      <c r="Y118" s="99">
        <v>26891832145</v>
      </c>
      <c r="Z118" s="100">
        <f t="shared" si="8"/>
        <v>4.0200937134093243E-2</v>
      </c>
      <c r="AA118" s="45">
        <v>6</v>
      </c>
      <c r="AB118" s="46" t="s">
        <v>301</v>
      </c>
      <c r="AC118" s="75" t="s">
        <v>302</v>
      </c>
      <c r="AD118" s="102">
        <v>27303718668</v>
      </c>
      <c r="AE118" s="100">
        <f t="shared" si="10"/>
        <v>3.9181879279372632E-2</v>
      </c>
    </row>
    <row r="119" spans="2:31">
      <c r="B119" s="45">
        <v>7</v>
      </c>
      <c r="C119" s="46" t="s">
        <v>298</v>
      </c>
      <c r="D119" s="118">
        <v>124558</v>
      </c>
      <c r="E119" s="99">
        <v>46800849781</v>
      </c>
      <c r="F119" s="100">
        <f t="shared" si="5"/>
        <v>5.3806497392524445E-2</v>
      </c>
      <c r="G119" s="45">
        <v>7</v>
      </c>
      <c r="H119" s="46" t="s">
        <v>303</v>
      </c>
      <c r="I119" s="118">
        <v>124558</v>
      </c>
      <c r="J119" s="99">
        <v>55585845735</v>
      </c>
      <c r="K119" s="100">
        <f t="shared" si="6"/>
        <v>5.2592897076746137E-2</v>
      </c>
      <c r="L119" s="45">
        <v>7</v>
      </c>
      <c r="M119" s="46" t="s">
        <v>304</v>
      </c>
      <c r="N119" s="118" t="s">
        <v>302</v>
      </c>
      <c r="O119" s="99">
        <v>31033382801</v>
      </c>
      <c r="P119" s="100">
        <f t="shared" si="9"/>
        <v>3.989738242123949E-2</v>
      </c>
      <c r="Q119" s="45">
        <v>7</v>
      </c>
      <c r="R119" s="46" t="s">
        <v>304</v>
      </c>
      <c r="S119" s="118" t="s">
        <v>302</v>
      </c>
      <c r="T119" s="99">
        <v>18560419638</v>
      </c>
      <c r="U119" s="100">
        <f t="shared" si="7"/>
        <v>3.229958639386879E-2</v>
      </c>
      <c r="V119" s="45">
        <v>7</v>
      </c>
      <c r="W119" s="46" t="s">
        <v>305</v>
      </c>
      <c r="X119" s="118" t="s">
        <v>302</v>
      </c>
      <c r="Y119" s="99">
        <v>25633237990</v>
      </c>
      <c r="Z119" s="100">
        <f t="shared" si="8"/>
        <v>3.8319448947283341E-2</v>
      </c>
      <c r="AA119" s="45">
        <v>7</v>
      </c>
      <c r="AB119" s="46" t="s">
        <v>298</v>
      </c>
      <c r="AC119" s="75" t="s">
        <v>299</v>
      </c>
      <c r="AD119" s="102">
        <v>26119250503</v>
      </c>
      <c r="AE119" s="100">
        <f t="shared" si="10"/>
        <v>3.7482122216402222E-2</v>
      </c>
    </row>
    <row r="120" spans="2:31">
      <c r="B120" s="45">
        <v>8</v>
      </c>
      <c r="C120" s="46" t="s">
        <v>157</v>
      </c>
      <c r="D120" s="118">
        <v>914210</v>
      </c>
      <c r="E120" s="99">
        <v>44139076744</v>
      </c>
      <c r="F120" s="100">
        <f t="shared" si="5"/>
        <v>5.0746281933937265E-2</v>
      </c>
      <c r="G120" s="45">
        <v>8</v>
      </c>
      <c r="H120" s="46" t="s">
        <v>306</v>
      </c>
      <c r="I120" s="118">
        <v>384662</v>
      </c>
      <c r="J120" s="99">
        <v>51825407344.5</v>
      </c>
      <c r="K120" s="100">
        <f t="shared" si="6"/>
        <v>4.9034934674269226E-2</v>
      </c>
      <c r="L120" s="45">
        <v>8</v>
      </c>
      <c r="M120" s="46" t="s">
        <v>307</v>
      </c>
      <c r="N120" s="118" t="s">
        <v>308</v>
      </c>
      <c r="O120" s="99">
        <v>16709891339</v>
      </c>
      <c r="P120" s="100">
        <f t="shared" si="9"/>
        <v>2.1482702328795362E-2</v>
      </c>
      <c r="Q120" s="45">
        <v>8</v>
      </c>
      <c r="R120" s="46" t="s">
        <v>309</v>
      </c>
      <c r="S120" s="118" t="s">
        <v>310</v>
      </c>
      <c r="T120" s="99">
        <v>13467600000</v>
      </c>
      <c r="U120" s="100">
        <f t="shared" si="7"/>
        <v>2.3436857474249492E-2</v>
      </c>
      <c r="V120" s="45">
        <v>8</v>
      </c>
      <c r="W120" s="46" t="s">
        <v>311</v>
      </c>
      <c r="X120" s="118" t="s">
        <v>310</v>
      </c>
      <c r="Y120" s="99">
        <v>15503400000</v>
      </c>
      <c r="Z120" s="100">
        <f t="shared" si="8"/>
        <v>2.3176227093942438E-2</v>
      </c>
      <c r="AA120" s="45">
        <v>8</v>
      </c>
      <c r="AB120" s="46" t="s">
        <v>309</v>
      </c>
      <c r="AC120" s="75" t="s">
        <v>310</v>
      </c>
      <c r="AD120" s="102">
        <v>19757700000</v>
      </c>
      <c r="AE120" s="100">
        <f t="shared" si="10"/>
        <v>2.8353054235991611E-2</v>
      </c>
    </row>
    <row r="121" spans="2:31">
      <c r="B121" s="45">
        <v>9</v>
      </c>
      <c r="C121" s="49" t="s">
        <v>312</v>
      </c>
      <c r="D121" s="118">
        <v>700939</v>
      </c>
      <c r="E121" s="99">
        <v>21883689880</v>
      </c>
      <c r="F121" s="100">
        <f t="shared" si="5"/>
        <v>2.5159472701392349E-2</v>
      </c>
      <c r="G121" s="45">
        <v>9</v>
      </c>
      <c r="H121" s="49" t="s">
        <v>313</v>
      </c>
      <c r="I121" s="118">
        <v>160986</v>
      </c>
      <c r="J121" s="99">
        <v>22628700000</v>
      </c>
      <c r="K121" s="100">
        <f t="shared" si="6"/>
        <v>2.141028663581537E-2</v>
      </c>
      <c r="L121" s="45">
        <v>9</v>
      </c>
      <c r="M121" s="46" t="s">
        <v>309</v>
      </c>
      <c r="N121" s="118" t="s">
        <v>310</v>
      </c>
      <c r="O121" s="99">
        <v>12435277140</v>
      </c>
      <c r="P121" s="100">
        <f t="shared" si="9"/>
        <v>1.5987139099534135E-2</v>
      </c>
      <c r="Q121" s="45">
        <v>9</v>
      </c>
      <c r="R121" s="46" t="s">
        <v>163</v>
      </c>
      <c r="S121" s="118" t="s">
        <v>314</v>
      </c>
      <c r="T121" s="99">
        <v>9881919128</v>
      </c>
      <c r="U121" s="100">
        <f t="shared" si="7"/>
        <v>1.7196911860687562E-2</v>
      </c>
      <c r="V121" s="45">
        <v>9</v>
      </c>
      <c r="W121" s="46" t="s">
        <v>315</v>
      </c>
      <c r="X121" s="118" t="s">
        <v>308</v>
      </c>
      <c r="Y121" s="99">
        <v>12790900533</v>
      </c>
      <c r="Z121" s="100">
        <f>Y121/$Y$140</f>
        <v>1.9121277622253012E-2</v>
      </c>
      <c r="AA121" s="45">
        <v>9</v>
      </c>
      <c r="AB121" s="46" t="s">
        <v>316</v>
      </c>
      <c r="AC121" s="75" t="s">
        <v>308</v>
      </c>
      <c r="AD121" s="102">
        <v>13146499913</v>
      </c>
      <c r="AE121" s="100">
        <f t="shared" si="10"/>
        <v>1.8865729566029849E-2</v>
      </c>
    </row>
    <row r="122" spans="2:31">
      <c r="B122" s="45">
        <v>10</v>
      </c>
      <c r="C122" s="46" t="s">
        <v>163</v>
      </c>
      <c r="D122" s="118">
        <v>874251</v>
      </c>
      <c r="E122" s="99">
        <v>16341339000</v>
      </c>
      <c r="F122" s="100">
        <f t="shared" si="5"/>
        <v>1.8787483953994787E-2</v>
      </c>
      <c r="G122" s="45">
        <v>10</v>
      </c>
      <c r="H122" s="46" t="s">
        <v>317</v>
      </c>
      <c r="I122" s="118">
        <v>700939</v>
      </c>
      <c r="J122" s="99">
        <v>18880883400</v>
      </c>
      <c r="K122" s="100">
        <f t="shared" si="6"/>
        <v>1.7864266419697475E-2</v>
      </c>
      <c r="L122" s="45">
        <v>10</v>
      </c>
      <c r="M122" s="46" t="s">
        <v>163</v>
      </c>
      <c r="N122" s="118" t="s">
        <v>314</v>
      </c>
      <c r="O122" s="99">
        <v>11672385000</v>
      </c>
      <c r="P122" s="100">
        <f t="shared" si="9"/>
        <v>1.5006343687995662E-2</v>
      </c>
      <c r="Q122" s="45">
        <v>10</v>
      </c>
      <c r="R122" s="46" t="s">
        <v>318</v>
      </c>
      <c r="S122" s="118" t="s">
        <v>319</v>
      </c>
      <c r="T122" s="99">
        <v>8119627329</v>
      </c>
      <c r="U122" s="100">
        <f t="shared" si="7"/>
        <v>1.4130101016795427E-2</v>
      </c>
      <c r="V122" s="45">
        <v>10</v>
      </c>
      <c r="W122" s="46" t="s">
        <v>320</v>
      </c>
      <c r="X122" s="118" t="s">
        <v>314</v>
      </c>
      <c r="Y122" s="99">
        <v>10066973793</v>
      </c>
      <c r="Z122" s="100">
        <f t="shared" si="8"/>
        <v>1.504924537684218E-2</v>
      </c>
      <c r="AA122" s="45">
        <v>10</v>
      </c>
      <c r="AB122" s="46" t="s">
        <v>318</v>
      </c>
      <c r="AC122" s="75" t="s">
        <v>319</v>
      </c>
      <c r="AD122" s="102">
        <v>12843123750</v>
      </c>
      <c r="AE122" s="100">
        <f t="shared" si="10"/>
        <v>1.843037318328054E-2</v>
      </c>
    </row>
    <row r="123" spans="2:31">
      <c r="B123" s="45">
        <v>11</v>
      </c>
      <c r="C123" s="46" t="s">
        <v>176</v>
      </c>
      <c r="D123" s="118">
        <v>188058</v>
      </c>
      <c r="E123" s="99">
        <v>11867115580</v>
      </c>
      <c r="F123" s="100">
        <f t="shared" si="5"/>
        <v>1.3643511314430938E-2</v>
      </c>
      <c r="G123" s="45">
        <v>11</v>
      </c>
      <c r="H123" s="49" t="s">
        <v>321</v>
      </c>
      <c r="I123" s="118">
        <v>1075192</v>
      </c>
      <c r="J123" s="99">
        <v>18187002600</v>
      </c>
      <c r="K123" s="100">
        <f t="shared" si="6"/>
        <v>1.7207746742513685E-2</v>
      </c>
      <c r="L123" s="45">
        <v>11</v>
      </c>
      <c r="M123" s="46" t="s">
        <v>312</v>
      </c>
      <c r="N123" s="118" t="s">
        <v>322</v>
      </c>
      <c r="O123" s="99">
        <v>10170906117</v>
      </c>
      <c r="P123" s="100">
        <f t="shared" si="9"/>
        <v>1.3076000561156903E-2</v>
      </c>
      <c r="Q123" s="45">
        <v>11</v>
      </c>
      <c r="R123" s="46" t="s">
        <v>323</v>
      </c>
      <c r="S123" s="118" t="s">
        <v>324</v>
      </c>
      <c r="T123" s="99">
        <v>6907543941</v>
      </c>
      <c r="U123" s="100">
        <f t="shared" si="7"/>
        <v>1.2020784909139909E-2</v>
      </c>
      <c r="V123" s="45">
        <v>11</v>
      </c>
      <c r="W123" s="46" t="s">
        <v>325</v>
      </c>
      <c r="X123" s="118" t="s">
        <v>322</v>
      </c>
      <c r="Y123" s="99">
        <v>9882676993</v>
      </c>
      <c r="Z123" s="100">
        <f t="shared" si="8"/>
        <v>1.4773737779187028E-2</v>
      </c>
      <c r="AA123" s="45">
        <v>11</v>
      </c>
      <c r="AB123" s="46" t="s">
        <v>326</v>
      </c>
      <c r="AC123" s="75" t="s">
        <v>327</v>
      </c>
      <c r="AD123" s="102">
        <v>12018747151</v>
      </c>
      <c r="AE123" s="100">
        <f t="shared" si="10"/>
        <v>1.7247361272869445E-2</v>
      </c>
    </row>
    <row r="124" spans="2:31">
      <c r="B124" s="45">
        <v>12</v>
      </c>
      <c r="C124" s="46" t="s">
        <v>177</v>
      </c>
      <c r="D124" s="118">
        <v>912197</v>
      </c>
      <c r="E124" s="99">
        <v>11040137724</v>
      </c>
      <c r="F124" s="100">
        <f t="shared" si="5"/>
        <v>1.2692742641196204E-2</v>
      </c>
      <c r="G124" s="45">
        <v>12</v>
      </c>
      <c r="H124" s="46" t="s">
        <v>328</v>
      </c>
      <c r="I124" s="118">
        <v>802678</v>
      </c>
      <c r="J124" s="99">
        <v>15881944000</v>
      </c>
      <c r="K124" s="100">
        <f t="shared" si="6"/>
        <v>1.5026801070055641E-2</v>
      </c>
      <c r="L124" s="45">
        <v>12</v>
      </c>
      <c r="M124" s="46" t="s">
        <v>323</v>
      </c>
      <c r="N124" s="118" t="s">
        <v>324</v>
      </c>
      <c r="O124" s="99">
        <v>9710839742</v>
      </c>
      <c r="P124" s="100">
        <f t="shared" si="9"/>
        <v>1.2484526398632253E-2</v>
      </c>
      <c r="Q124" s="45">
        <v>12</v>
      </c>
      <c r="R124" s="46" t="s">
        <v>312</v>
      </c>
      <c r="S124" s="118" t="s">
        <v>322</v>
      </c>
      <c r="T124" s="99">
        <v>6731741382</v>
      </c>
      <c r="U124" s="100">
        <f t="shared" si="7"/>
        <v>1.1714846247545317E-2</v>
      </c>
      <c r="V124" s="45">
        <v>12</v>
      </c>
      <c r="W124" s="46" t="s">
        <v>329</v>
      </c>
      <c r="X124" s="118" t="s">
        <v>319</v>
      </c>
      <c r="Y124" s="99">
        <v>8458657785</v>
      </c>
      <c r="Z124" s="100">
        <f t="shared" si="8"/>
        <v>1.264495360598992E-2</v>
      </c>
      <c r="AA124" s="45">
        <v>12</v>
      </c>
      <c r="AB124" s="46" t="s">
        <v>163</v>
      </c>
      <c r="AC124" s="75" t="s">
        <v>314</v>
      </c>
      <c r="AD124" s="102">
        <v>11053932008</v>
      </c>
      <c r="AE124" s="100">
        <f t="shared" si="10"/>
        <v>1.5862814687123888E-2</v>
      </c>
    </row>
    <row r="125" spans="2:31">
      <c r="B125" s="45">
        <v>13</v>
      </c>
      <c r="C125" s="46" t="s">
        <v>330</v>
      </c>
      <c r="D125" s="118">
        <v>802678</v>
      </c>
      <c r="E125" s="99">
        <v>10865975000</v>
      </c>
      <c r="F125" s="100">
        <f t="shared" si="5"/>
        <v>1.2492509393325021E-2</v>
      </c>
      <c r="G125" s="45">
        <v>13</v>
      </c>
      <c r="H125" s="46" t="s">
        <v>331</v>
      </c>
      <c r="I125" s="118">
        <v>874251</v>
      </c>
      <c r="J125" s="99">
        <v>10695457125</v>
      </c>
      <c r="K125" s="100">
        <f t="shared" si="6"/>
        <v>1.0119573936961637E-2</v>
      </c>
      <c r="L125" s="45">
        <v>13</v>
      </c>
      <c r="M125" s="46" t="s">
        <v>318</v>
      </c>
      <c r="N125" s="118" t="s">
        <v>319</v>
      </c>
      <c r="O125" s="99">
        <v>9093912638</v>
      </c>
      <c r="P125" s="100">
        <f t="shared" si="9"/>
        <v>1.1691387708204902E-2</v>
      </c>
      <c r="Q125" s="45">
        <v>13</v>
      </c>
      <c r="R125" s="46" t="s">
        <v>168</v>
      </c>
      <c r="S125" s="118" t="s">
        <v>332</v>
      </c>
      <c r="T125" s="99">
        <v>6363231643</v>
      </c>
      <c r="U125" s="100">
        <f t="shared" si="7"/>
        <v>1.1073550825137769E-2</v>
      </c>
      <c r="V125" s="45">
        <v>13</v>
      </c>
      <c r="W125" s="46" t="s">
        <v>333</v>
      </c>
      <c r="X125" s="118" t="s">
        <v>327</v>
      </c>
      <c r="Y125" s="99">
        <v>8450149093</v>
      </c>
      <c r="Z125" s="100">
        <f t="shared" si="8"/>
        <v>1.2632233855608428E-2</v>
      </c>
      <c r="AA125" s="45">
        <v>13</v>
      </c>
      <c r="AB125" s="46" t="s">
        <v>312</v>
      </c>
      <c r="AC125" s="75" t="s">
        <v>322</v>
      </c>
      <c r="AD125" s="102">
        <v>7500586881</v>
      </c>
      <c r="AE125" s="100">
        <f t="shared" si="10"/>
        <v>1.0763628693560493E-2</v>
      </c>
    </row>
    <row r="126" spans="2:31">
      <c r="B126" s="45">
        <v>14</v>
      </c>
      <c r="C126" s="46" t="s">
        <v>168</v>
      </c>
      <c r="D126" s="118">
        <v>581972</v>
      </c>
      <c r="E126" s="99">
        <v>7742007267</v>
      </c>
      <c r="F126" s="100">
        <f t="shared" si="5"/>
        <v>8.9009130341444805E-3</v>
      </c>
      <c r="G126" s="45">
        <v>14</v>
      </c>
      <c r="H126" s="46" t="s">
        <v>334</v>
      </c>
      <c r="I126" s="118">
        <v>188058</v>
      </c>
      <c r="J126" s="99">
        <v>10615080450</v>
      </c>
      <c r="K126" s="100">
        <f t="shared" si="6"/>
        <v>1.0043525041064667E-2</v>
      </c>
      <c r="L126" s="45">
        <v>14</v>
      </c>
      <c r="M126" s="46" t="s">
        <v>330</v>
      </c>
      <c r="N126" s="118" t="s">
        <v>335</v>
      </c>
      <c r="O126" s="99">
        <v>7090524441</v>
      </c>
      <c r="P126" s="100">
        <f t="shared" si="9"/>
        <v>9.1157759695023183E-3</v>
      </c>
      <c r="Q126" s="45">
        <v>14</v>
      </c>
      <c r="R126" s="46" t="s">
        <v>336</v>
      </c>
      <c r="S126" s="118" t="s">
        <v>337</v>
      </c>
      <c r="T126" s="99">
        <v>5216625204</v>
      </c>
      <c r="U126" s="100">
        <f t="shared" si="7"/>
        <v>9.0781803292884905E-3</v>
      </c>
      <c r="V126" s="45">
        <v>14</v>
      </c>
      <c r="W126" s="46" t="s">
        <v>338</v>
      </c>
      <c r="X126" s="118" t="s">
        <v>332</v>
      </c>
      <c r="Y126" s="99">
        <v>6545974738</v>
      </c>
      <c r="Z126" s="100">
        <f t="shared" si="8"/>
        <v>9.7856597313555962E-3</v>
      </c>
      <c r="AA126" s="45">
        <v>14</v>
      </c>
      <c r="AB126" s="46" t="s">
        <v>168</v>
      </c>
      <c r="AC126" s="75" t="s">
        <v>332</v>
      </c>
      <c r="AD126" s="102">
        <v>5661500841</v>
      </c>
      <c r="AE126" s="100">
        <f t="shared" si="10"/>
        <v>8.1244699738322324E-3</v>
      </c>
    </row>
    <row r="127" spans="2:31">
      <c r="B127" s="45">
        <v>15</v>
      </c>
      <c r="C127" s="46" t="s">
        <v>174</v>
      </c>
      <c r="D127" s="118">
        <v>141832</v>
      </c>
      <c r="E127" s="99">
        <v>7390659894</v>
      </c>
      <c r="F127" s="100">
        <f t="shared" si="5"/>
        <v>8.4969722596145783E-3</v>
      </c>
      <c r="G127" s="45">
        <v>15</v>
      </c>
      <c r="H127" s="46" t="s">
        <v>339</v>
      </c>
      <c r="I127" s="118">
        <v>675531</v>
      </c>
      <c r="J127" s="99">
        <v>10434360000</v>
      </c>
      <c r="K127" s="100">
        <f t="shared" si="6"/>
        <v>9.8725352521924128E-3</v>
      </c>
      <c r="L127" s="45">
        <v>15</v>
      </c>
      <c r="M127" s="46" t="s">
        <v>168</v>
      </c>
      <c r="N127" s="118" t="s">
        <v>332</v>
      </c>
      <c r="O127" s="99">
        <v>6273129867</v>
      </c>
      <c r="P127" s="100">
        <f t="shared" si="9"/>
        <v>8.0649107087910933E-3</v>
      </c>
      <c r="Q127" s="45">
        <v>15</v>
      </c>
      <c r="R127" s="46" t="s">
        <v>340</v>
      </c>
      <c r="S127" s="118" t="s">
        <v>341</v>
      </c>
      <c r="T127" s="99">
        <v>4874850744</v>
      </c>
      <c r="U127" s="100">
        <f t="shared" si="7"/>
        <v>8.4834107112898433E-3</v>
      </c>
      <c r="V127" s="45">
        <v>15</v>
      </c>
      <c r="W127" s="46" t="s">
        <v>342</v>
      </c>
      <c r="X127" s="118" t="s">
        <v>337</v>
      </c>
      <c r="Y127" s="99">
        <v>6247924414</v>
      </c>
      <c r="Z127" s="100">
        <f t="shared" si="8"/>
        <v>9.3401005640473198E-3</v>
      </c>
      <c r="AA127" s="45">
        <v>15</v>
      </c>
      <c r="AB127" s="46" t="s">
        <v>196</v>
      </c>
      <c r="AC127" s="75" t="s">
        <v>343</v>
      </c>
      <c r="AD127" s="102">
        <v>5592309955</v>
      </c>
      <c r="AE127" s="100">
        <f t="shared" si="10"/>
        <v>8.0251784093589226E-3</v>
      </c>
    </row>
    <row r="128" spans="2:31">
      <c r="B128" s="45">
        <v>16</v>
      </c>
      <c r="C128" s="46" t="s">
        <v>180</v>
      </c>
      <c r="D128" s="118">
        <v>675531</v>
      </c>
      <c r="E128" s="99">
        <v>7345086000</v>
      </c>
      <c r="F128" s="100">
        <f t="shared" si="5"/>
        <v>8.4445763817586651E-3</v>
      </c>
      <c r="G128" s="45">
        <v>16</v>
      </c>
      <c r="H128" s="49" t="s">
        <v>344</v>
      </c>
      <c r="I128" s="118">
        <v>1103746</v>
      </c>
      <c r="J128" s="99">
        <v>9793118808</v>
      </c>
      <c r="K128" s="100">
        <f t="shared" si="6"/>
        <v>9.2658208707470848E-3</v>
      </c>
      <c r="L128" s="45">
        <v>16</v>
      </c>
      <c r="M128" s="46" t="s">
        <v>180</v>
      </c>
      <c r="N128" s="118" t="s">
        <v>345</v>
      </c>
      <c r="O128" s="99">
        <v>5248974847</v>
      </c>
      <c r="P128" s="100">
        <f t="shared" si="9"/>
        <v>6.7482284523451242E-3</v>
      </c>
      <c r="Q128" s="45">
        <v>16</v>
      </c>
      <c r="R128" s="46" t="s">
        <v>316</v>
      </c>
      <c r="S128" s="118" t="s">
        <v>308</v>
      </c>
      <c r="T128" s="99">
        <v>4374595984</v>
      </c>
      <c r="U128" s="100">
        <f>T128/$T$141</f>
        <v>7.6128473213068551E-3</v>
      </c>
      <c r="V128" s="45">
        <v>16</v>
      </c>
      <c r="W128" s="46" t="s">
        <v>346</v>
      </c>
      <c r="X128" s="118" t="s">
        <v>343</v>
      </c>
      <c r="Y128" s="99">
        <v>4975782075</v>
      </c>
      <c r="Z128" s="100">
        <f t="shared" si="8"/>
        <v>7.4383590270629745E-3</v>
      </c>
      <c r="AA128" s="45">
        <v>16</v>
      </c>
      <c r="AB128" s="46" t="s">
        <v>336</v>
      </c>
      <c r="AC128" s="75" t="s">
        <v>337</v>
      </c>
      <c r="AD128" s="102">
        <v>5236873363</v>
      </c>
      <c r="AE128" s="100">
        <f t="shared" si="10"/>
        <v>7.5151133223076965E-3</v>
      </c>
    </row>
    <row r="129" spans="2:31">
      <c r="B129" s="45">
        <v>17</v>
      </c>
      <c r="C129" s="46" t="s">
        <v>196</v>
      </c>
      <c r="D129" s="118">
        <v>80045</v>
      </c>
      <c r="E129" s="99">
        <v>6591396000</v>
      </c>
      <c r="F129" s="100">
        <f t="shared" si="5"/>
        <v>7.5780660681738152E-3</v>
      </c>
      <c r="G129" s="45">
        <v>17</v>
      </c>
      <c r="H129" s="46" t="s">
        <v>347</v>
      </c>
      <c r="I129" s="118">
        <v>912197</v>
      </c>
      <c r="J129" s="99">
        <v>8505205548</v>
      </c>
      <c r="K129" s="100">
        <f t="shared" si="6"/>
        <v>8.0472536504177065E-3</v>
      </c>
      <c r="L129" s="45">
        <v>17</v>
      </c>
      <c r="M129" s="46" t="s">
        <v>348</v>
      </c>
      <c r="N129" s="118" t="s">
        <v>343</v>
      </c>
      <c r="O129" s="99">
        <v>5113976625</v>
      </c>
      <c r="P129" s="100">
        <f t="shared" si="9"/>
        <v>6.5746709731666761E-3</v>
      </c>
      <c r="Q129" s="45">
        <v>17</v>
      </c>
      <c r="R129" s="46" t="s">
        <v>348</v>
      </c>
      <c r="S129" s="118" t="s">
        <v>343</v>
      </c>
      <c r="T129" s="99">
        <v>3853299250</v>
      </c>
      <c r="U129" s="100">
        <f t="shared" si="7"/>
        <v>6.7056658445366997E-3</v>
      </c>
      <c r="V129" s="45">
        <v>17</v>
      </c>
      <c r="W129" s="46" t="s">
        <v>349</v>
      </c>
      <c r="X129" s="118" t="s">
        <v>350</v>
      </c>
      <c r="Y129" s="99">
        <v>4787753413</v>
      </c>
      <c r="Z129" s="100">
        <f t="shared" si="8"/>
        <v>7.1572726221013436E-3</v>
      </c>
      <c r="AA129" s="45">
        <v>17</v>
      </c>
      <c r="AB129" s="46" t="s">
        <v>340</v>
      </c>
      <c r="AC129" s="75" t="s">
        <v>341</v>
      </c>
      <c r="AD129" s="102">
        <v>5196052680</v>
      </c>
      <c r="AE129" s="100">
        <f t="shared" si="10"/>
        <v>7.4565340828694412E-3</v>
      </c>
    </row>
    <row r="130" spans="2:31">
      <c r="B130" s="45">
        <v>18</v>
      </c>
      <c r="C130" s="49" t="s">
        <v>351</v>
      </c>
      <c r="D130" s="118">
        <v>949365</v>
      </c>
      <c r="E130" s="99">
        <v>6228097480</v>
      </c>
      <c r="F130" s="100">
        <f t="shared" si="5"/>
        <v>7.1603851721952147E-3</v>
      </c>
      <c r="G130" s="45">
        <v>18</v>
      </c>
      <c r="H130" s="49" t="s">
        <v>352</v>
      </c>
      <c r="I130" s="118">
        <v>73404</v>
      </c>
      <c r="J130" s="99">
        <v>8175189600</v>
      </c>
      <c r="K130" s="100">
        <f t="shared" si="6"/>
        <v>7.7350069883880563E-3</v>
      </c>
      <c r="L130" s="45">
        <v>18</v>
      </c>
      <c r="M130" s="46" t="s">
        <v>336</v>
      </c>
      <c r="N130" s="118" t="s">
        <v>337</v>
      </c>
      <c r="O130" s="99">
        <v>4959365111</v>
      </c>
      <c r="P130" s="100">
        <f t="shared" si="9"/>
        <v>6.3758980987964975E-3</v>
      </c>
      <c r="Q130" s="45">
        <v>18</v>
      </c>
      <c r="R130" s="46" t="s">
        <v>351</v>
      </c>
      <c r="S130" s="118" t="s">
        <v>353</v>
      </c>
      <c r="T130" s="99">
        <v>3475843560</v>
      </c>
      <c r="U130" s="100">
        <f t="shared" si="7"/>
        <v>6.0488023195304254E-3</v>
      </c>
      <c r="V130" s="45">
        <v>18</v>
      </c>
      <c r="W130" s="46" t="s">
        <v>354</v>
      </c>
      <c r="X130" s="118" t="s">
        <v>355</v>
      </c>
      <c r="Y130" s="99">
        <v>4632624623</v>
      </c>
      <c r="Z130" s="100">
        <f t="shared" si="8"/>
        <v>6.9253686484021222E-3</v>
      </c>
      <c r="AA130" s="45">
        <v>18</v>
      </c>
      <c r="AB130" s="49" t="s">
        <v>356</v>
      </c>
      <c r="AC130" s="75" t="s">
        <v>357</v>
      </c>
      <c r="AD130" s="102">
        <v>5150401317</v>
      </c>
      <c r="AE130" s="100">
        <f t="shared" si="10"/>
        <v>7.3910226331012022E-3</v>
      </c>
    </row>
    <row r="131" spans="2:31">
      <c r="B131" s="45">
        <v>19</v>
      </c>
      <c r="C131" s="46" t="s">
        <v>194</v>
      </c>
      <c r="D131" s="118">
        <v>80044</v>
      </c>
      <c r="E131" s="99">
        <v>5524190000</v>
      </c>
      <c r="F131" s="100">
        <f t="shared" si="5"/>
        <v>6.3511093542468252E-3</v>
      </c>
      <c r="G131" s="45">
        <v>19</v>
      </c>
      <c r="H131" s="49" t="s">
        <v>358</v>
      </c>
      <c r="I131" s="118">
        <v>464952</v>
      </c>
      <c r="J131" s="99">
        <v>8067992340</v>
      </c>
      <c r="K131" s="100">
        <f t="shared" si="6"/>
        <v>7.6335816275333E-3</v>
      </c>
      <c r="L131" s="45">
        <v>19</v>
      </c>
      <c r="M131" s="46" t="s">
        <v>359</v>
      </c>
      <c r="N131" s="118" t="s">
        <v>360</v>
      </c>
      <c r="O131" s="99">
        <v>4259396820</v>
      </c>
      <c r="P131" s="100">
        <f t="shared" si="9"/>
        <v>5.4759993424202333E-3</v>
      </c>
      <c r="Q131" s="45">
        <v>19</v>
      </c>
      <c r="R131" s="46" t="s">
        <v>180</v>
      </c>
      <c r="S131" s="118" t="s">
        <v>345</v>
      </c>
      <c r="T131" s="99">
        <v>3041893250</v>
      </c>
      <c r="U131" s="100">
        <f t="shared" si="7"/>
        <v>5.2936245917707368E-3</v>
      </c>
      <c r="V131" s="45">
        <v>19</v>
      </c>
      <c r="W131" s="46" t="s">
        <v>361</v>
      </c>
      <c r="X131" s="118" t="s">
        <v>341</v>
      </c>
      <c r="Y131" s="99">
        <v>4582339200</v>
      </c>
      <c r="Z131" s="100">
        <f t="shared" si="8"/>
        <v>6.8501963389111103E-3</v>
      </c>
      <c r="AA131" s="45">
        <v>19</v>
      </c>
      <c r="AB131" s="46" t="s">
        <v>362</v>
      </c>
      <c r="AC131" s="75" t="s">
        <v>350</v>
      </c>
      <c r="AD131" s="102">
        <v>5040408082</v>
      </c>
      <c r="AE131" s="100">
        <f t="shared" si="10"/>
        <v>7.2331781391799877E-3</v>
      </c>
    </row>
    <row r="132" spans="2:31">
      <c r="B132" s="45">
        <v>20</v>
      </c>
      <c r="C132" s="46" t="s">
        <v>188</v>
      </c>
      <c r="D132" s="118">
        <v>881506</v>
      </c>
      <c r="E132" s="99">
        <v>4075556522.5</v>
      </c>
      <c r="F132" s="100">
        <f t="shared" si="5"/>
        <v>4.6856290521889027E-3</v>
      </c>
      <c r="G132" s="45">
        <v>20</v>
      </c>
      <c r="H132" s="46" t="s">
        <v>363</v>
      </c>
      <c r="I132" s="118">
        <v>581972</v>
      </c>
      <c r="J132" s="99">
        <v>7283465901.5</v>
      </c>
      <c r="K132" s="100">
        <f t="shared" si="6"/>
        <v>6.8912970101376748E-3</v>
      </c>
      <c r="L132" s="45">
        <v>20</v>
      </c>
      <c r="M132" s="46" t="s">
        <v>340</v>
      </c>
      <c r="N132" s="118" t="s">
        <v>341</v>
      </c>
      <c r="O132" s="99">
        <v>4252018188</v>
      </c>
      <c r="P132" s="100">
        <f t="shared" si="9"/>
        <v>5.4665131673378277E-3</v>
      </c>
      <c r="Q132" s="45">
        <v>20</v>
      </c>
      <c r="R132" s="46" t="s">
        <v>177</v>
      </c>
      <c r="S132" s="118" t="s">
        <v>364</v>
      </c>
      <c r="T132" s="99">
        <v>2989187656</v>
      </c>
      <c r="U132" s="100">
        <f t="shared" si="7"/>
        <v>5.2019042039753126E-3</v>
      </c>
      <c r="V132" s="45">
        <v>20</v>
      </c>
      <c r="W132" s="46" t="s">
        <v>365</v>
      </c>
      <c r="X132" s="118" t="s">
        <v>360</v>
      </c>
      <c r="Y132" s="99">
        <v>3751160613</v>
      </c>
      <c r="Z132" s="100">
        <f t="shared" si="8"/>
        <v>5.6076570450830348E-3</v>
      </c>
      <c r="AA132" s="45">
        <v>20</v>
      </c>
      <c r="AB132" s="46" t="s">
        <v>354</v>
      </c>
      <c r="AC132" s="75" t="s">
        <v>355</v>
      </c>
      <c r="AD132" s="102">
        <v>4755007103</v>
      </c>
      <c r="AE132" s="100">
        <f t="shared" si="10"/>
        <v>6.8236168321152936E-3</v>
      </c>
    </row>
    <row r="133" spans="2:31">
      <c r="B133" s="45">
        <v>21</v>
      </c>
      <c r="C133" s="46" t="s">
        <v>190</v>
      </c>
      <c r="D133" s="118">
        <v>237645</v>
      </c>
      <c r="E133" s="99">
        <v>3765361050</v>
      </c>
      <c r="F133" s="100">
        <f t="shared" si="5"/>
        <v>4.3290002311237759E-3</v>
      </c>
      <c r="G133" s="45">
        <v>21</v>
      </c>
      <c r="H133" s="46" t="s">
        <v>366</v>
      </c>
      <c r="I133" s="118">
        <v>80045</v>
      </c>
      <c r="J133" s="99">
        <v>6938561250</v>
      </c>
      <c r="K133" s="100">
        <f t="shared" si="6"/>
        <v>6.5649633077755854E-3</v>
      </c>
      <c r="L133" s="45">
        <v>21</v>
      </c>
      <c r="M133" s="46" t="s">
        <v>177</v>
      </c>
      <c r="N133" s="118" t="s">
        <v>364</v>
      </c>
      <c r="O133" s="99">
        <v>4226792500</v>
      </c>
      <c r="P133" s="100">
        <f t="shared" si="9"/>
        <v>5.4340823193239777E-3</v>
      </c>
      <c r="Q133" s="45">
        <v>21</v>
      </c>
      <c r="R133" s="46" t="s">
        <v>367</v>
      </c>
      <c r="S133" s="118" t="s">
        <v>360</v>
      </c>
      <c r="T133" s="99">
        <v>2749679100</v>
      </c>
      <c r="U133" s="100">
        <f t="shared" si="7"/>
        <v>4.7851018122473648E-3</v>
      </c>
      <c r="V133" s="45">
        <v>21</v>
      </c>
      <c r="W133" s="46" t="s">
        <v>368</v>
      </c>
      <c r="X133" s="118" t="s">
        <v>345</v>
      </c>
      <c r="Y133" s="99">
        <v>2856614298</v>
      </c>
      <c r="Z133" s="100">
        <f t="shared" si="8"/>
        <v>4.270388539949363E-3</v>
      </c>
      <c r="AA133" s="45">
        <v>21</v>
      </c>
      <c r="AB133" s="46" t="s">
        <v>177</v>
      </c>
      <c r="AC133" s="75" t="s">
        <v>364</v>
      </c>
      <c r="AD133" s="102">
        <v>4223436000</v>
      </c>
      <c r="AE133" s="100">
        <f t="shared" si="10"/>
        <v>6.0607919935133873E-3</v>
      </c>
    </row>
    <row r="134" spans="2:31">
      <c r="B134" s="45">
        <v>22</v>
      </c>
      <c r="C134" s="46" t="s">
        <v>191</v>
      </c>
      <c r="D134" s="118">
        <v>158703</v>
      </c>
      <c r="E134" s="99">
        <v>2761720000</v>
      </c>
      <c r="F134" s="100">
        <f t="shared" si="5"/>
        <v>3.1751235431457902E-3</v>
      </c>
      <c r="G134" s="45">
        <v>22</v>
      </c>
      <c r="H134" s="46" t="s">
        <v>369</v>
      </c>
      <c r="I134" s="118">
        <v>949365</v>
      </c>
      <c r="J134" s="99">
        <v>6060813870</v>
      </c>
      <c r="K134" s="100">
        <f t="shared" si="6"/>
        <v>5.7344771110592052E-3</v>
      </c>
      <c r="L134" s="45">
        <v>22</v>
      </c>
      <c r="M134" s="46" t="s">
        <v>351</v>
      </c>
      <c r="N134" s="118" t="s">
        <v>370</v>
      </c>
      <c r="O134" s="99">
        <v>3957173613</v>
      </c>
      <c r="P134" s="100">
        <f t="shared" si="9"/>
        <v>5.0874527587759944E-3</v>
      </c>
      <c r="Q134" s="45">
        <v>22</v>
      </c>
      <c r="R134" s="46" t="s">
        <v>371</v>
      </c>
      <c r="S134" s="118" t="s">
        <v>355</v>
      </c>
      <c r="T134" s="99">
        <v>2488349902</v>
      </c>
      <c r="U134" s="100">
        <f t="shared" si="7"/>
        <v>4.3303262644596432E-3</v>
      </c>
      <c r="V134" s="45">
        <v>22</v>
      </c>
      <c r="W134" s="46" t="s">
        <v>372</v>
      </c>
      <c r="X134" s="118" t="s">
        <v>364</v>
      </c>
      <c r="Y134" s="99">
        <v>2800280000</v>
      </c>
      <c r="Z134" s="100">
        <f t="shared" si="8"/>
        <v>4.1861736913596454E-3</v>
      </c>
      <c r="AA134" s="45">
        <v>22</v>
      </c>
      <c r="AB134" s="46" t="s">
        <v>367</v>
      </c>
      <c r="AC134" s="75" t="s">
        <v>360</v>
      </c>
      <c r="AD134" s="102">
        <v>3030655922</v>
      </c>
      <c r="AE134" s="100">
        <f t="shared" si="10"/>
        <v>4.3491070178763294E-3</v>
      </c>
    </row>
    <row r="135" spans="2:31">
      <c r="B135" s="103">
        <v>23</v>
      </c>
      <c r="C135" s="46" t="s">
        <v>185</v>
      </c>
      <c r="D135" s="118">
        <v>249746</v>
      </c>
      <c r="E135" s="99">
        <v>2121827050</v>
      </c>
      <c r="F135" s="100">
        <f t="shared" si="5"/>
        <v>2.4394446290494981E-3</v>
      </c>
      <c r="G135" s="45">
        <v>23</v>
      </c>
      <c r="H135" s="46" t="s">
        <v>373</v>
      </c>
      <c r="I135" s="118">
        <v>80044</v>
      </c>
      <c r="J135" s="99">
        <v>5956263000</v>
      </c>
      <c r="K135" s="100">
        <f t="shared" si="6"/>
        <v>5.6355556487249188E-3</v>
      </c>
      <c r="L135" s="45">
        <v>23</v>
      </c>
      <c r="M135" s="46" t="s">
        <v>194</v>
      </c>
      <c r="N135" s="118" t="s">
        <v>374</v>
      </c>
      <c r="O135" s="99">
        <v>2377938732</v>
      </c>
      <c r="P135" s="100">
        <f t="shared" si="9"/>
        <v>3.0571443523657428E-3</v>
      </c>
      <c r="Q135" s="45">
        <v>23</v>
      </c>
      <c r="R135" s="46" t="s">
        <v>362</v>
      </c>
      <c r="S135" s="118" t="s">
        <v>350</v>
      </c>
      <c r="T135" s="99">
        <v>1871100926</v>
      </c>
      <c r="U135" s="100">
        <f t="shared" si="7"/>
        <v>3.256164849163789E-3</v>
      </c>
      <c r="V135" s="45">
        <v>23</v>
      </c>
      <c r="W135" s="46" t="s">
        <v>375</v>
      </c>
      <c r="X135" s="118" t="s">
        <v>353</v>
      </c>
      <c r="Y135" s="99">
        <v>2722529205</v>
      </c>
      <c r="Z135" s="100">
        <f t="shared" si="8"/>
        <v>4.0699430528123226E-3</v>
      </c>
      <c r="AA135" s="45">
        <v>23</v>
      </c>
      <c r="AB135" s="46" t="s">
        <v>180</v>
      </c>
      <c r="AC135" s="75" t="s">
        <v>345</v>
      </c>
      <c r="AD135" s="102">
        <v>2903625375</v>
      </c>
      <c r="AE135" s="100">
        <f t="shared" si="10"/>
        <v>4.1668133304168234E-3</v>
      </c>
    </row>
    <row r="136" spans="2:31">
      <c r="B136" s="45">
        <v>24</v>
      </c>
      <c r="C136" s="46"/>
      <c r="D136" s="51"/>
      <c r="E136" s="53"/>
      <c r="F136" s="104"/>
      <c r="G136" s="45">
        <v>24</v>
      </c>
      <c r="H136" s="49" t="s">
        <v>376</v>
      </c>
      <c r="I136" s="118">
        <v>81682</v>
      </c>
      <c r="J136" s="99">
        <v>4807083580</v>
      </c>
      <c r="K136" s="100">
        <f t="shared" si="6"/>
        <v>4.5482523224984871E-3</v>
      </c>
      <c r="L136" s="45">
        <v>24</v>
      </c>
      <c r="M136" s="46" t="s">
        <v>377</v>
      </c>
      <c r="N136" s="118" t="s">
        <v>378</v>
      </c>
      <c r="O136" s="99">
        <v>1629509255</v>
      </c>
      <c r="P136" s="100">
        <f t="shared" si="9"/>
        <v>2.0949425437303314E-3</v>
      </c>
      <c r="Q136" s="45">
        <v>24</v>
      </c>
      <c r="R136" s="46" t="s">
        <v>194</v>
      </c>
      <c r="S136" s="118" t="s">
        <v>374</v>
      </c>
      <c r="T136" s="99">
        <v>1251371810</v>
      </c>
      <c r="U136" s="100">
        <f t="shared" si="7"/>
        <v>2.1776873948040937E-3</v>
      </c>
      <c r="V136" s="45">
        <v>24</v>
      </c>
      <c r="W136" s="46" t="s">
        <v>379</v>
      </c>
      <c r="X136" s="118" t="s">
        <v>380</v>
      </c>
      <c r="Y136" s="99">
        <v>1641722099</v>
      </c>
      <c r="Z136" s="100">
        <f t="shared" si="8"/>
        <v>2.4542309552464522E-3</v>
      </c>
      <c r="AA136" s="45">
        <v>24</v>
      </c>
      <c r="AB136" s="46" t="s">
        <v>351</v>
      </c>
      <c r="AC136" s="75" t="s">
        <v>353</v>
      </c>
      <c r="AD136" s="102">
        <v>2401258560</v>
      </c>
      <c r="AE136" s="100">
        <f t="shared" si="10"/>
        <v>3.4458977606866745E-3</v>
      </c>
    </row>
    <row r="137" spans="2:31">
      <c r="B137" s="45">
        <v>25</v>
      </c>
      <c r="C137" s="46"/>
      <c r="D137" s="51"/>
      <c r="E137" s="53">
        <f>SUM(E113:E136)</f>
        <v>869799225911</v>
      </c>
      <c r="F137" s="100">
        <f>SUM(F113:F136)</f>
        <v>1</v>
      </c>
      <c r="G137" s="45">
        <v>25</v>
      </c>
      <c r="H137" s="46" t="s">
        <v>381</v>
      </c>
      <c r="I137" s="118">
        <v>237645</v>
      </c>
      <c r="J137" s="99">
        <v>4252857070</v>
      </c>
      <c r="K137" s="100">
        <f t="shared" si="6"/>
        <v>4.023867428966486E-3</v>
      </c>
      <c r="L137" s="45">
        <v>25</v>
      </c>
      <c r="M137" s="46" t="s">
        <v>382</v>
      </c>
      <c r="N137" s="118" t="s">
        <v>380</v>
      </c>
      <c r="O137" s="99">
        <v>1558743605</v>
      </c>
      <c r="P137" s="100">
        <f t="shared" si="9"/>
        <v>2.0039642505019629E-3</v>
      </c>
      <c r="Q137" s="45">
        <v>25</v>
      </c>
      <c r="R137" s="46" t="s">
        <v>382</v>
      </c>
      <c r="S137" s="118" t="s">
        <v>380</v>
      </c>
      <c r="T137" s="99">
        <v>871889723</v>
      </c>
      <c r="U137" s="100">
        <f t="shared" si="7"/>
        <v>1.5172974524944214E-3</v>
      </c>
      <c r="V137" s="45">
        <v>25</v>
      </c>
      <c r="W137" s="46" t="s">
        <v>383</v>
      </c>
      <c r="X137" s="118" t="s">
        <v>374</v>
      </c>
      <c r="Y137" s="99">
        <v>1597394889</v>
      </c>
      <c r="Z137" s="100">
        <f t="shared" si="8"/>
        <v>2.3879656530933196E-3</v>
      </c>
      <c r="AA137" s="45">
        <v>25</v>
      </c>
      <c r="AB137" s="46" t="s">
        <v>194</v>
      </c>
      <c r="AC137" s="75" t="s">
        <v>374</v>
      </c>
      <c r="AD137" s="102">
        <v>1831161967</v>
      </c>
      <c r="AE137" s="100">
        <f t="shared" si="10"/>
        <v>2.6277873722769392E-3</v>
      </c>
    </row>
    <row r="138" spans="2:31">
      <c r="B138" s="45">
        <v>26</v>
      </c>
      <c r="C138" s="46"/>
      <c r="D138" s="51"/>
      <c r="E138" s="53"/>
      <c r="F138" s="53"/>
      <c r="G138" s="45">
        <v>26</v>
      </c>
      <c r="H138" s="49" t="s">
        <v>384</v>
      </c>
      <c r="I138" s="118">
        <v>1064593</v>
      </c>
      <c r="J138" s="99">
        <v>3696081169.5</v>
      </c>
      <c r="K138" s="100">
        <f t="shared" si="6"/>
        <v>3.4970704136001933E-3</v>
      </c>
      <c r="L138" s="45">
        <v>26</v>
      </c>
      <c r="M138" s="46" t="s">
        <v>371</v>
      </c>
      <c r="N138" s="118" t="s">
        <v>355</v>
      </c>
      <c r="O138" s="99">
        <v>1424620587</v>
      </c>
      <c r="P138" s="100">
        <f t="shared" si="9"/>
        <v>1.8315319579945424E-3</v>
      </c>
      <c r="Q138" s="45">
        <v>26</v>
      </c>
      <c r="R138" s="46" t="s">
        <v>190</v>
      </c>
      <c r="S138" s="118" t="s">
        <v>385</v>
      </c>
      <c r="T138" s="99">
        <v>683949640</v>
      </c>
      <c r="U138" s="100">
        <f t="shared" si="7"/>
        <v>1.1902365850072951E-3</v>
      </c>
      <c r="V138" s="103">
        <v>26</v>
      </c>
      <c r="W138" s="46" t="s">
        <v>386</v>
      </c>
      <c r="X138" s="118" t="s">
        <v>378</v>
      </c>
      <c r="Y138" s="99">
        <v>1384798596</v>
      </c>
      <c r="Z138" s="100">
        <f t="shared" si="8"/>
        <v>2.0701527884379326E-3</v>
      </c>
      <c r="AA138" s="45">
        <v>26</v>
      </c>
      <c r="AB138" s="46" t="s">
        <v>377</v>
      </c>
      <c r="AC138" s="75" t="s">
        <v>378</v>
      </c>
      <c r="AD138" s="102">
        <v>1418207406</v>
      </c>
      <c r="AE138" s="100">
        <f t="shared" si="10"/>
        <v>2.0351818025480177E-3</v>
      </c>
    </row>
    <row r="139" spans="2:31">
      <c r="B139" s="45">
        <v>27</v>
      </c>
      <c r="C139" s="46"/>
      <c r="D139" s="51"/>
      <c r="E139" s="53"/>
      <c r="F139" s="53"/>
      <c r="G139" s="45">
        <v>27</v>
      </c>
      <c r="H139" s="46" t="s">
        <v>387</v>
      </c>
      <c r="I139" s="118">
        <v>881506</v>
      </c>
      <c r="J139" s="99">
        <v>3287149332.5</v>
      </c>
      <c r="K139" s="100">
        <f t="shared" si="6"/>
        <v>3.1101569875226667E-3</v>
      </c>
      <c r="L139" s="103">
        <v>27</v>
      </c>
      <c r="M139" s="46" t="s">
        <v>190</v>
      </c>
      <c r="N139" s="118" t="s">
        <v>385</v>
      </c>
      <c r="O139" s="99">
        <v>927697650</v>
      </c>
      <c r="P139" s="100">
        <f t="shared" si="9"/>
        <v>1.1926739714673486E-3</v>
      </c>
      <c r="Q139" s="103">
        <v>27</v>
      </c>
      <c r="R139" s="46" t="s">
        <v>377</v>
      </c>
      <c r="S139" s="118" t="s">
        <v>378</v>
      </c>
      <c r="T139" s="99">
        <v>634550378</v>
      </c>
      <c r="U139" s="100">
        <f t="shared" si="7"/>
        <v>1.1042700087184902E-3</v>
      </c>
      <c r="V139" s="45">
        <v>27</v>
      </c>
      <c r="W139" s="46"/>
      <c r="X139" s="51"/>
      <c r="Y139" s="53"/>
      <c r="Z139" s="104"/>
      <c r="AA139" s="45">
        <v>27</v>
      </c>
      <c r="AB139" s="46" t="s">
        <v>382</v>
      </c>
      <c r="AC139" s="75" t="s">
        <v>380</v>
      </c>
      <c r="AD139" s="102">
        <v>1270166209</v>
      </c>
      <c r="AE139" s="100">
        <f t="shared" si="10"/>
        <v>1.822737029740347E-3</v>
      </c>
    </row>
    <row r="140" spans="2:31">
      <c r="B140" s="45">
        <v>28</v>
      </c>
      <c r="C140" s="46"/>
      <c r="D140" s="51"/>
      <c r="E140" s="53"/>
      <c r="F140" s="53"/>
      <c r="G140" s="45">
        <v>28</v>
      </c>
      <c r="H140" s="46" t="s">
        <v>388</v>
      </c>
      <c r="I140" s="118">
        <v>158703</v>
      </c>
      <c r="J140" s="99">
        <v>2820000000</v>
      </c>
      <c r="K140" s="100">
        <f t="shared" si="6"/>
        <v>2.6681607124138525E-3</v>
      </c>
      <c r="L140" s="45">
        <v>28</v>
      </c>
      <c r="M140" s="46"/>
      <c r="N140" s="51"/>
      <c r="O140" s="53"/>
      <c r="P140" s="104"/>
      <c r="Q140" s="45">
        <v>28</v>
      </c>
      <c r="R140" s="46"/>
      <c r="S140" s="51"/>
      <c r="T140" s="53"/>
      <c r="U140" s="104"/>
      <c r="V140" s="45">
        <v>28</v>
      </c>
      <c r="W140" s="46"/>
      <c r="X140" s="51"/>
      <c r="Y140" s="107">
        <f>SUM(Y113:Y138)</f>
        <v>668935454298</v>
      </c>
      <c r="Z140" s="100">
        <f>SUM(Z113:Z139)</f>
        <v>0.99999999999999978</v>
      </c>
      <c r="AA140" s="45">
        <v>28</v>
      </c>
      <c r="AB140" s="46"/>
      <c r="AC140" s="106"/>
      <c r="AD140" s="104"/>
      <c r="AE140" s="104"/>
    </row>
    <row r="141" spans="2:31">
      <c r="B141" s="45">
        <v>29</v>
      </c>
      <c r="C141" s="46"/>
      <c r="D141" s="51"/>
      <c r="E141" s="53"/>
      <c r="F141" s="53"/>
      <c r="G141" s="103">
        <v>29</v>
      </c>
      <c r="H141" s="46" t="s">
        <v>389</v>
      </c>
      <c r="I141" s="118">
        <v>249746</v>
      </c>
      <c r="J141" s="99">
        <v>2456396250</v>
      </c>
      <c r="K141" s="100">
        <f t="shared" si="6"/>
        <v>2.3241347405569914E-3</v>
      </c>
      <c r="L141" s="45">
        <v>29</v>
      </c>
      <c r="M141" s="46"/>
      <c r="N141" s="51"/>
      <c r="O141" s="107">
        <f>SUM(O113:O140)</f>
        <v>777830045925</v>
      </c>
      <c r="P141" s="100">
        <f>SUM(P113:P140)</f>
        <v>1</v>
      </c>
      <c r="Q141" s="45">
        <v>29</v>
      </c>
      <c r="R141" s="46"/>
      <c r="S141" s="51"/>
      <c r="T141" s="53">
        <f>SUM(T113:T140)</f>
        <v>574633353247</v>
      </c>
      <c r="U141" s="100">
        <f>SUM(U113:U140)</f>
        <v>0.99999999999999989</v>
      </c>
      <c r="V141" s="45">
        <v>29</v>
      </c>
      <c r="W141" s="46"/>
      <c r="X141" s="51"/>
      <c r="Y141" s="53"/>
      <c r="Z141" s="53"/>
      <c r="AA141" s="45">
        <v>29</v>
      </c>
      <c r="AB141" s="46"/>
      <c r="AC141" s="106"/>
      <c r="AD141" s="102">
        <f>SUM(AD113:AD140)</f>
        <v>696845561524</v>
      </c>
      <c r="AE141" s="100">
        <f>SUM(AE113:AE140)</f>
        <v>1</v>
      </c>
    </row>
    <row r="142" spans="2:31">
      <c r="B142" s="45">
        <v>30</v>
      </c>
      <c r="C142" s="46"/>
      <c r="D142" s="51"/>
      <c r="E142" s="53"/>
      <c r="F142" s="53"/>
      <c r="G142" s="45">
        <v>30</v>
      </c>
      <c r="H142" s="46"/>
      <c r="I142" s="51"/>
      <c r="J142" s="53"/>
      <c r="K142" s="104"/>
      <c r="L142" s="45">
        <v>30</v>
      </c>
      <c r="M142" s="46"/>
      <c r="N142" s="51"/>
      <c r="O142" s="53"/>
      <c r="P142" s="53"/>
      <c r="Q142" s="45">
        <v>30</v>
      </c>
      <c r="R142" s="46"/>
      <c r="S142" s="51"/>
      <c r="T142" s="53"/>
      <c r="U142" s="53"/>
      <c r="V142" s="45">
        <v>30</v>
      </c>
      <c r="W142" s="46"/>
      <c r="X142" s="51"/>
      <c r="Y142" s="53"/>
      <c r="Z142" s="53"/>
      <c r="AA142" s="45">
        <v>30</v>
      </c>
      <c r="AB142" s="46"/>
      <c r="AC142" s="106"/>
      <c r="AD142" s="123"/>
      <c r="AE142" s="104"/>
    </row>
    <row r="143" spans="2:31">
      <c r="B143" s="124"/>
      <c r="C143" s="125"/>
      <c r="D143" s="52"/>
      <c r="E143" s="53"/>
      <c r="F143" s="53"/>
      <c r="G143" s="124"/>
      <c r="H143" s="125"/>
      <c r="I143" s="52"/>
      <c r="J143" s="107">
        <f>SUM(J113:J142)</f>
        <v>1056907849246</v>
      </c>
      <c r="K143" s="100">
        <f>SUM(K113:K142)</f>
        <v>0.99999999999999978</v>
      </c>
      <c r="L143" s="124"/>
      <c r="M143" s="125"/>
      <c r="N143" s="52"/>
      <c r="O143" s="53"/>
      <c r="P143" s="53"/>
      <c r="Q143" s="124"/>
      <c r="R143" s="125"/>
      <c r="S143" s="52"/>
      <c r="T143" s="53"/>
      <c r="U143" s="53"/>
      <c r="V143" s="124"/>
      <c r="W143" s="125"/>
      <c r="X143" s="52"/>
      <c r="Y143" s="53"/>
      <c r="Z143" s="53"/>
      <c r="AA143" s="124"/>
      <c r="AB143" s="125"/>
      <c r="AC143" s="53"/>
      <c r="AD143" s="123"/>
      <c r="AE143" s="104"/>
    </row>
    <row r="144" spans="2:31">
      <c r="B144" s="54"/>
      <c r="C144" s="55"/>
      <c r="D144" s="56"/>
      <c r="E144" s="55"/>
      <c r="F144" s="55"/>
      <c r="G144" s="54"/>
      <c r="H144" s="55"/>
      <c r="I144" s="56"/>
      <c r="J144" s="55"/>
      <c r="K144" s="55"/>
      <c r="L144" s="54"/>
      <c r="M144" s="55"/>
      <c r="N144" s="56"/>
      <c r="O144" s="55"/>
      <c r="P144" s="55"/>
      <c r="Q144" s="54"/>
      <c r="R144" s="55"/>
      <c r="S144" s="56"/>
      <c r="T144" s="55"/>
      <c r="U144" s="55"/>
      <c r="V144" s="54"/>
      <c r="W144" s="55"/>
      <c r="X144" s="56"/>
      <c r="Y144" s="55"/>
      <c r="Z144" s="55"/>
      <c r="AA144" s="54"/>
      <c r="AB144" s="55"/>
      <c r="AC144" s="55"/>
      <c r="AD144" s="126"/>
      <c r="AE144" s="56"/>
    </row>
    <row r="145" spans="2:31">
      <c r="B145" s="341" t="s">
        <v>105</v>
      </c>
      <c r="C145" s="57" t="s">
        <v>106</v>
      </c>
      <c r="D145" s="60" t="s">
        <v>107</v>
      </c>
      <c r="G145" s="341" t="s">
        <v>105</v>
      </c>
      <c r="H145" s="57" t="s">
        <v>106</v>
      </c>
      <c r="I145" s="60" t="s">
        <v>107</v>
      </c>
      <c r="J145" s="59"/>
      <c r="K145" s="59"/>
      <c r="L145" s="341" t="s">
        <v>105</v>
      </c>
      <c r="M145" s="57" t="s">
        <v>106</v>
      </c>
      <c r="N145" s="60" t="s">
        <v>107</v>
      </c>
      <c r="O145" s="59"/>
      <c r="P145" s="59"/>
      <c r="Q145" s="341" t="s">
        <v>105</v>
      </c>
      <c r="R145" s="57" t="s">
        <v>106</v>
      </c>
      <c r="S145" s="60" t="s">
        <v>107</v>
      </c>
      <c r="T145" s="59"/>
      <c r="U145" s="59"/>
      <c r="V145" s="341" t="s">
        <v>105</v>
      </c>
      <c r="W145" s="57" t="s">
        <v>106</v>
      </c>
      <c r="X145" s="60" t="s">
        <v>107</v>
      </c>
      <c r="Y145" s="59"/>
      <c r="Z145" s="59"/>
      <c r="AA145" s="341" t="s">
        <v>105</v>
      </c>
      <c r="AB145" s="57" t="s">
        <v>106</v>
      </c>
      <c r="AC145" s="60" t="s">
        <v>107</v>
      </c>
      <c r="AD145" s="61"/>
      <c r="AE145" s="61"/>
    </row>
    <row r="146" spans="2:31">
      <c r="B146" s="342"/>
      <c r="C146" s="46" t="s">
        <v>390</v>
      </c>
      <c r="D146" s="68" t="s">
        <v>391</v>
      </c>
      <c r="G146" s="342"/>
      <c r="H146" s="46" t="s">
        <v>392</v>
      </c>
      <c r="I146" s="68" t="s">
        <v>393</v>
      </c>
      <c r="J146" s="69"/>
      <c r="K146" s="69"/>
      <c r="L146" s="342"/>
      <c r="M146" s="46" t="s">
        <v>394</v>
      </c>
      <c r="N146" s="68" t="s">
        <v>395</v>
      </c>
      <c r="O146" s="69"/>
      <c r="P146" s="69"/>
      <c r="Q146" s="342"/>
      <c r="R146" s="46" t="s">
        <v>396</v>
      </c>
      <c r="S146" s="70" t="s">
        <v>118</v>
      </c>
      <c r="T146" s="71"/>
      <c r="U146" s="71"/>
      <c r="V146" s="342"/>
      <c r="W146" s="46" t="s">
        <v>397</v>
      </c>
      <c r="X146" s="70" t="s">
        <v>398</v>
      </c>
      <c r="Y146" s="71"/>
      <c r="Z146" s="71"/>
      <c r="AA146" s="342"/>
      <c r="AB146" s="46" t="s">
        <v>399</v>
      </c>
      <c r="AC146" s="127" t="s">
        <v>400</v>
      </c>
      <c r="AD146" s="76"/>
      <c r="AE146" s="77"/>
    </row>
    <row r="147" spans="2:31">
      <c r="B147" s="342"/>
      <c r="C147" s="46" t="s">
        <v>401</v>
      </c>
      <c r="D147" s="66" t="s">
        <v>204</v>
      </c>
      <c r="G147" s="342"/>
      <c r="H147" s="46" t="s">
        <v>402</v>
      </c>
      <c r="I147" s="127" t="s">
        <v>403</v>
      </c>
      <c r="J147" s="128"/>
      <c r="K147" s="128"/>
      <c r="L147" s="342"/>
      <c r="M147" s="46" t="s">
        <v>404</v>
      </c>
      <c r="N147" s="70" t="s">
        <v>118</v>
      </c>
      <c r="O147" s="71"/>
      <c r="P147" s="71"/>
      <c r="Q147" s="342"/>
      <c r="R147" s="75"/>
      <c r="S147" s="64"/>
      <c r="T147" s="65"/>
      <c r="U147" s="65"/>
      <c r="V147" s="342"/>
      <c r="W147" s="46" t="s">
        <v>405</v>
      </c>
      <c r="X147" s="68" t="s">
        <v>395</v>
      </c>
      <c r="Y147" s="69"/>
      <c r="Z147" s="69"/>
      <c r="AA147" s="342"/>
      <c r="AB147" s="75"/>
      <c r="AC147" s="64"/>
      <c r="AD147" s="76"/>
      <c r="AE147" s="73"/>
    </row>
    <row r="148" spans="2:31">
      <c r="B148" s="342"/>
      <c r="C148" s="46" t="s">
        <v>406</v>
      </c>
      <c r="D148" s="66" t="s">
        <v>407</v>
      </c>
      <c r="G148" s="342"/>
      <c r="H148" s="46" t="s">
        <v>408</v>
      </c>
      <c r="I148" s="127" t="s">
        <v>409</v>
      </c>
      <c r="J148" s="128"/>
      <c r="K148" s="128"/>
      <c r="L148" s="342"/>
      <c r="M148" s="46" t="s">
        <v>410</v>
      </c>
      <c r="N148" s="68" t="s">
        <v>411</v>
      </c>
      <c r="O148" s="69"/>
      <c r="P148" s="69"/>
      <c r="Q148" s="342"/>
      <c r="R148" s="75" t="s">
        <v>412</v>
      </c>
      <c r="S148" s="64"/>
      <c r="T148" s="65"/>
      <c r="U148" s="65"/>
      <c r="V148" s="342"/>
      <c r="W148" s="46"/>
      <c r="X148" s="129"/>
      <c r="Y148" s="67"/>
      <c r="Z148" s="67"/>
      <c r="AA148" s="342"/>
      <c r="AB148" s="75"/>
      <c r="AC148" s="64"/>
      <c r="AD148" s="76"/>
      <c r="AE148" s="74"/>
    </row>
    <row r="149" spans="2:31">
      <c r="B149" s="342"/>
      <c r="C149" s="46" t="s">
        <v>413</v>
      </c>
      <c r="D149" s="68" t="s">
        <v>414</v>
      </c>
      <c r="E149" s="69"/>
      <c r="F149" s="69"/>
      <c r="G149" s="342"/>
      <c r="H149" s="46" t="s">
        <v>415</v>
      </c>
      <c r="I149" s="127" t="s">
        <v>409</v>
      </c>
      <c r="J149" s="128"/>
      <c r="K149" s="128"/>
      <c r="L149" s="342"/>
      <c r="M149" s="46" t="s">
        <v>416</v>
      </c>
      <c r="N149" s="70" t="s">
        <v>417</v>
      </c>
      <c r="O149" s="71"/>
      <c r="P149" s="71"/>
      <c r="Q149" s="342"/>
      <c r="R149" s="75"/>
      <c r="S149" s="64"/>
      <c r="T149" s="65"/>
      <c r="U149" s="65"/>
      <c r="V149" s="342"/>
      <c r="W149" s="75" t="s">
        <v>418</v>
      </c>
      <c r="X149" s="64"/>
      <c r="Y149" s="65"/>
      <c r="Z149" s="65"/>
      <c r="AA149" s="342"/>
      <c r="AB149" s="75"/>
      <c r="AC149" s="64"/>
      <c r="AD149" s="76"/>
      <c r="AE149" s="76"/>
    </row>
    <row r="150" spans="2:31">
      <c r="B150" s="342"/>
      <c r="C150" s="46" t="s">
        <v>419</v>
      </c>
      <c r="D150" s="68" t="s">
        <v>420</v>
      </c>
      <c r="E150" s="69"/>
      <c r="F150" s="69"/>
      <c r="G150" s="342"/>
      <c r="H150" s="46" t="s">
        <v>5</v>
      </c>
      <c r="I150" s="127" t="s">
        <v>409</v>
      </c>
      <c r="J150" s="128"/>
      <c r="K150" s="128"/>
      <c r="L150" s="342"/>
      <c r="M150" s="75"/>
      <c r="N150" s="64"/>
      <c r="O150" s="65"/>
      <c r="P150" s="65"/>
      <c r="Q150" s="342"/>
      <c r="R150" s="75"/>
      <c r="S150" s="64"/>
      <c r="T150" s="65"/>
      <c r="U150" s="65"/>
      <c r="V150" s="342"/>
      <c r="W150" s="75"/>
      <c r="X150" s="64"/>
      <c r="Y150" s="65"/>
      <c r="Z150" s="65"/>
      <c r="AA150" s="342"/>
      <c r="AB150" s="75"/>
      <c r="AC150" s="64"/>
      <c r="AD150" s="76"/>
      <c r="AE150" s="76"/>
    </row>
    <row r="151" spans="2:31">
      <c r="B151" s="342"/>
      <c r="C151" s="46" t="s">
        <v>421</v>
      </c>
      <c r="D151" s="70" t="s">
        <v>118</v>
      </c>
      <c r="E151" s="71"/>
      <c r="F151" s="71"/>
      <c r="G151" s="342"/>
      <c r="H151" s="46" t="s">
        <v>422</v>
      </c>
      <c r="I151" s="127" t="s">
        <v>409</v>
      </c>
      <c r="J151" s="128"/>
      <c r="K151" s="128"/>
      <c r="L151" s="342"/>
      <c r="M151" s="75" t="s">
        <v>423</v>
      </c>
      <c r="N151" s="64"/>
      <c r="O151" s="65"/>
      <c r="P151" s="65"/>
      <c r="Q151" s="342"/>
      <c r="R151" s="75"/>
      <c r="S151" s="64"/>
      <c r="T151" s="65"/>
      <c r="U151" s="65"/>
      <c r="V151" s="342"/>
      <c r="W151" s="75"/>
      <c r="X151" s="64"/>
      <c r="Y151" s="65"/>
      <c r="Z151" s="65"/>
      <c r="AA151" s="342"/>
      <c r="AB151" s="75"/>
      <c r="AC151" s="64"/>
      <c r="AD151" s="76"/>
      <c r="AE151" s="76"/>
    </row>
    <row r="152" spans="2:31">
      <c r="B152" s="342"/>
      <c r="C152" s="75"/>
      <c r="D152" s="64"/>
      <c r="E152" s="65"/>
      <c r="F152" s="65"/>
      <c r="G152" s="342"/>
      <c r="H152" s="46" t="s">
        <v>424</v>
      </c>
      <c r="I152" s="127" t="s">
        <v>425</v>
      </c>
      <c r="J152" s="128"/>
      <c r="K152" s="128"/>
      <c r="L152" s="342"/>
      <c r="M152" s="75" t="s">
        <v>426</v>
      </c>
      <c r="N152" s="64"/>
      <c r="O152" s="65"/>
      <c r="P152" s="65"/>
      <c r="Q152" s="342"/>
      <c r="R152" s="75"/>
      <c r="S152" s="64"/>
      <c r="T152" s="65"/>
      <c r="U152" s="65"/>
      <c r="V152" s="342"/>
      <c r="W152" s="75"/>
      <c r="X152" s="64"/>
      <c r="Y152" s="65"/>
      <c r="Z152" s="65"/>
      <c r="AA152" s="342"/>
      <c r="AB152" s="75"/>
      <c r="AC152" s="64"/>
      <c r="AD152" s="76"/>
      <c r="AE152" s="76"/>
    </row>
    <row r="153" spans="2:31">
      <c r="B153" s="342"/>
      <c r="C153" s="75" t="s">
        <v>125</v>
      </c>
      <c r="D153" s="64"/>
      <c r="E153" s="65"/>
      <c r="F153" s="65"/>
      <c r="G153" s="342"/>
      <c r="H153" s="46" t="s">
        <v>427</v>
      </c>
      <c r="I153" s="127" t="s">
        <v>409</v>
      </c>
      <c r="J153" s="128"/>
      <c r="K153" s="128"/>
      <c r="L153" s="342"/>
      <c r="M153" s="75"/>
      <c r="N153" s="64"/>
      <c r="O153" s="65"/>
      <c r="P153" s="65"/>
      <c r="Q153" s="342"/>
      <c r="R153" s="75"/>
      <c r="S153" s="64"/>
      <c r="T153" s="65"/>
      <c r="U153" s="65"/>
      <c r="V153" s="342"/>
      <c r="W153" s="75"/>
      <c r="X153" s="64"/>
      <c r="Y153" s="65"/>
      <c r="Z153" s="65"/>
      <c r="AA153" s="342"/>
      <c r="AB153" s="75"/>
      <c r="AC153" s="64"/>
      <c r="AD153" s="76"/>
      <c r="AE153" s="76"/>
    </row>
    <row r="154" spans="2:31">
      <c r="B154" s="342"/>
      <c r="C154" s="75" t="s">
        <v>428</v>
      </c>
      <c r="D154" s="64"/>
      <c r="E154" s="65"/>
      <c r="F154" s="65"/>
      <c r="G154" s="342"/>
      <c r="H154" s="46" t="s">
        <v>429</v>
      </c>
      <c r="I154" s="70" t="s">
        <v>118</v>
      </c>
      <c r="J154" s="71"/>
      <c r="K154" s="71"/>
      <c r="L154" s="342"/>
      <c r="M154" s="130" t="s">
        <v>430</v>
      </c>
      <c r="N154" s="64"/>
      <c r="O154" s="65"/>
      <c r="P154" s="65"/>
      <c r="Q154" s="342"/>
      <c r="R154" s="75"/>
      <c r="S154" s="64"/>
      <c r="T154" s="65"/>
      <c r="U154" s="65"/>
      <c r="V154" s="342"/>
      <c r="W154" s="75"/>
      <c r="X154" s="64"/>
      <c r="Y154" s="65"/>
      <c r="Z154" s="65"/>
      <c r="AA154" s="342"/>
      <c r="AB154" s="75"/>
      <c r="AC154" s="64"/>
      <c r="AD154" s="76"/>
      <c r="AE154" s="76"/>
    </row>
    <row r="155" spans="2:31">
      <c r="B155" s="342"/>
      <c r="C155" s="75"/>
      <c r="D155" s="64"/>
      <c r="E155" s="65"/>
      <c r="F155" s="65"/>
      <c r="G155" s="342"/>
      <c r="H155" s="75"/>
      <c r="I155" s="64"/>
      <c r="J155" s="65"/>
      <c r="K155" s="65"/>
      <c r="L155" s="342"/>
      <c r="M155" s="75" t="s">
        <v>431</v>
      </c>
      <c r="N155" s="64"/>
      <c r="O155" s="65"/>
      <c r="P155" s="65"/>
      <c r="Q155" s="342"/>
      <c r="R155" s="75"/>
      <c r="S155" s="64"/>
      <c r="T155" s="65"/>
      <c r="U155" s="65"/>
      <c r="V155" s="342"/>
      <c r="W155" s="75"/>
      <c r="X155" s="64"/>
      <c r="Y155" s="65"/>
      <c r="Z155" s="65"/>
      <c r="AA155" s="342"/>
      <c r="AB155" s="75"/>
      <c r="AC155" s="64"/>
      <c r="AD155" s="76"/>
      <c r="AE155" s="76"/>
    </row>
    <row r="156" spans="2:31">
      <c r="B156" s="342"/>
      <c r="C156" s="75"/>
      <c r="D156" s="64"/>
      <c r="E156" s="65"/>
      <c r="F156" s="65"/>
      <c r="G156" s="342"/>
      <c r="H156" s="75" t="s">
        <v>432</v>
      </c>
      <c r="I156" s="64"/>
      <c r="J156" s="65"/>
      <c r="K156" s="65"/>
      <c r="L156" s="342"/>
      <c r="M156" s="75"/>
      <c r="N156" s="64"/>
      <c r="O156" s="65"/>
      <c r="P156" s="65"/>
      <c r="Q156" s="342"/>
      <c r="R156" s="75"/>
      <c r="S156" s="64"/>
      <c r="T156" s="65"/>
      <c r="U156" s="65"/>
      <c r="V156" s="342"/>
      <c r="W156" s="75"/>
      <c r="X156" s="64"/>
      <c r="Y156" s="65"/>
      <c r="Z156" s="65"/>
      <c r="AA156" s="342"/>
      <c r="AB156" s="75"/>
      <c r="AC156" s="64"/>
      <c r="AD156" s="76"/>
      <c r="AE156" s="76"/>
    </row>
    <row r="157" spans="2:31">
      <c r="B157" s="342"/>
      <c r="C157" s="75"/>
      <c r="D157" s="64"/>
      <c r="E157" s="65"/>
      <c r="F157" s="65"/>
      <c r="G157" s="342"/>
      <c r="H157" s="75"/>
      <c r="I157" s="64"/>
      <c r="J157" s="65"/>
      <c r="K157" s="65"/>
      <c r="L157" s="342"/>
      <c r="M157" s="75"/>
      <c r="N157" s="64"/>
      <c r="O157" s="65"/>
      <c r="P157" s="65"/>
      <c r="Q157" s="342"/>
      <c r="R157" s="75"/>
      <c r="S157" s="64"/>
      <c r="T157" s="65"/>
      <c r="U157" s="65"/>
      <c r="V157" s="342"/>
      <c r="W157" s="75"/>
      <c r="X157" s="64"/>
      <c r="Y157" s="65"/>
      <c r="Z157" s="65"/>
      <c r="AA157" s="342"/>
      <c r="AB157" s="75"/>
      <c r="AC157" s="64"/>
      <c r="AD157" s="76"/>
      <c r="AE157" s="76"/>
    </row>
    <row r="158" spans="2:31">
      <c r="B158" s="342"/>
      <c r="C158" s="75"/>
      <c r="D158" s="64"/>
      <c r="E158" s="65"/>
      <c r="F158" s="65"/>
      <c r="G158" s="342"/>
      <c r="H158" s="75"/>
      <c r="I158" s="64"/>
      <c r="J158" s="65"/>
      <c r="K158" s="65"/>
      <c r="L158" s="342"/>
      <c r="M158" s="75"/>
      <c r="N158" s="64"/>
      <c r="O158" s="65"/>
      <c r="P158" s="65"/>
      <c r="Q158" s="342"/>
      <c r="R158" s="75"/>
      <c r="S158" s="64"/>
      <c r="T158" s="65"/>
      <c r="U158" s="65"/>
      <c r="V158" s="342"/>
      <c r="W158" s="75"/>
      <c r="X158" s="64"/>
      <c r="Y158" s="65"/>
      <c r="Z158" s="65"/>
      <c r="AA158" s="342"/>
      <c r="AB158" s="75"/>
      <c r="AC158" s="64"/>
      <c r="AD158" s="76"/>
      <c r="AE158" s="76"/>
    </row>
    <row r="159" spans="2:31">
      <c r="B159" s="342"/>
      <c r="C159" s="75"/>
      <c r="D159" s="64"/>
      <c r="E159" s="65"/>
      <c r="F159" s="65"/>
      <c r="G159" s="342"/>
      <c r="H159" s="75"/>
      <c r="I159" s="64"/>
      <c r="J159" s="65"/>
      <c r="K159" s="65"/>
      <c r="L159" s="342"/>
      <c r="M159" s="75"/>
      <c r="N159" s="64"/>
      <c r="O159" s="65"/>
      <c r="P159" s="65"/>
      <c r="Q159" s="342"/>
      <c r="R159" s="75"/>
      <c r="S159" s="64"/>
      <c r="T159" s="65"/>
      <c r="U159" s="65"/>
      <c r="V159" s="342"/>
      <c r="W159" s="75"/>
      <c r="X159" s="64"/>
      <c r="Y159" s="65"/>
      <c r="Z159" s="65"/>
      <c r="AA159" s="342"/>
      <c r="AB159" s="75"/>
      <c r="AC159" s="64"/>
      <c r="AD159" s="76"/>
      <c r="AE159" s="76"/>
    </row>
    <row r="160" spans="2:31">
      <c r="B160" s="342"/>
      <c r="C160" s="75"/>
      <c r="D160" s="64"/>
      <c r="E160" s="65"/>
      <c r="F160" s="65"/>
      <c r="G160" s="342"/>
      <c r="H160" s="75"/>
      <c r="I160" s="64"/>
      <c r="J160" s="65"/>
      <c r="K160" s="65"/>
      <c r="L160" s="342"/>
      <c r="M160" s="75"/>
      <c r="N160" s="64"/>
      <c r="O160" s="65"/>
      <c r="P160" s="65"/>
      <c r="Q160" s="342"/>
      <c r="R160" s="75"/>
      <c r="S160" s="64"/>
      <c r="T160" s="65"/>
      <c r="U160" s="65"/>
      <c r="V160" s="342"/>
      <c r="W160" s="75"/>
      <c r="X160" s="64"/>
      <c r="Y160" s="65"/>
      <c r="Z160" s="65"/>
      <c r="AA160" s="342"/>
      <c r="AB160" s="75"/>
      <c r="AC160" s="64"/>
      <c r="AD160" s="76"/>
      <c r="AE160" s="76"/>
    </row>
    <row r="161" spans="2:31">
      <c r="B161" s="342"/>
      <c r="C161" s="75"/>
      <c r="D161" s="64"/>
      <c r="E161" s="65"/>
      <c r="F161" s="65"/>
      <c r="G161" s="342"/>
      <c r="H161" s="75"/>
      <c r="I161" s="64"/>
      <c r="J161" s="65"/>
      <c r="K161" s="65"/>
      <c r="L161" s="342"/>
      <c r="M161" s="75"/>
      <c r="N161" s="64"/>
      <c r="O161" s="65"/>
      <c r="P161" s="65"/>
      <c r="Q161" s="342"/>
      <c r="R161" s="75"/>
      <c r="S161" s="64"/>
      <c r="T161" s="65"/>
      <c r="U161" s="65"/>
      <c r="V161" s="342"/>
      <c r="W161" s="75"/>
      <c r="X161" s="64"/>
      <c r="Y161" s="65"/>
      <c r="Z161" s="65"/>
      <c r="AA161" s="342"/>
      <c r="AB161" s="75"/>
      <c r="AC161" s="64"/>
      <c r="AD161" s="76"/>
      <c r="AE161" s="76"/>
    </row>
    <row r="162" spans="2:31">
      <c r="B162" s="342"/>
      <c r="C162" s="75"/>
      <c r="D162" s="64"/>
      <c r="E162" s="65"/>
      <c r="F162" s="65"/>
      <c r="G162" s="342"/>
      <c r="H162" s="75"/>
      <c r="I162" s="64"/>
      <c r="J162" s="65"/>
      <c r="K162" s="65"/>
      <c r="L162" s="342"/>
      <c r="M162" s="75"/>
      <c r="N162" s="64"/>
      <c r="O162" s="65"/>
      <c r="P162" s="65"/>
      <c r="Q162" s="342"/>
      <c r="R162" s="75"/>
      <c r="S162" s="64"/>
      <c r="T162" s="65"/>
      <c r="U162" s="65"/>
      <c r="V162" s="342"/>
      <c r="W162" s="75"/>
      <c r="X162" s="64"/>
      <c r="Y162" s="65"/>
      <c r="Z162" s="65"/>
      <c r="AA162" s="342"/>
      <c r="AB162" s="75"/>
      <c r="AC162" s="64"/>
      <c r="AD162" s="76"/>
      <c r="AE162" s="76"/>
    </row>
    <row r="163" spans="2:31">
      <c r="B163" s="343"/>
      <c r="C163" s="79"/>
      <c r="D163" s="80"/>
      <c r="E163" s="81"/>
      <c r="F163" s="81"/>
      <c r="G163" s="343"/>
      <c r="H163" s="79"/>
      <c r="I163" s="80"/>
      <c r="J163" s="81"/>
      <c r="K163" s="81"/>
      <c r="L163" s="343"/>
      <c r="M163" s="79"/>
      <c r="N163" s="80"/>
      <c r="O163" s="81"/>
      <c r="P163" s="81"/>
      <c r="Q163" s="343"/>
      <c r="R163" s="79"/>
      <c r="S163" s="80"/>
      <c r="T163" s="81"/>
      <c r="U163" s="81"/>
      <c r="V163" s="343"/>
      <c r="W163" s="79"/>
      <c r="X163" s="80"/>
      <c r="Y163" s="81"/>
      <c r="Z163" s="81"/>
      <c r="AA163" s="343"/>
      <c r="AB163" s="79"/>
      <c r="AC163" s="80"/>
      <c r="AD163" s="82"/>
      <c r="AE163" s="82"/>
    </row>
    <row r="164" spans="2:31">
      <c r="B164" s="83"/>
    </row>
    <row r="165" spans="2:31">
      <c r="B165" s="83"/>
    </row>
    <row r="166" spans="2:31">
      <c r="B166" s="26"/>
      <c r="C166" s="27" t="s">
        <v>433</v>
      </c>
      <c r="D166" s="29"/>
      <c r="E166" s="29"/>
      <c r="F166" s="85"/>
      <c r="G166" s="26"/>
      <c r="H166" s="27" t="s">
        <v>434</v>
      </c>
      <c r="I166" s="29"/>
      <c r="J166" s="29"/>
      <c r="K166" s="85"/>
      <c r="L166" s="26"/>
      <c r="M166" s="27" t="s">
        <v>435</v>
      </c>
      <c r="N166" s="29"/>
      <c r="O166" s="29"/>
      <c r="P166" s="85"/>
      <c r="Q166" s="26"/>
      <c r="R166" s="27" t="s">
        <v>436</v>
      </c>
      <c r="S166" s="29"/>
      <c r="T166" s="29"/>
      <c r="U166" s="85"/>
      <c r="V166" s="26"/>
      <c r="W166" s="27" t="s">
        <v>437</v>
      </c>
      <c r="X166" s="29"/>
      <c r="Y166" s="29"/>
      <c r="Z166" s="85"/>
      <c r="AA166" s="26"/>
      <c r="AB166" s="27" t="s">
        <v>438</v>
      </c>
      <c r="AC166" s="29"/>
      <c r="AD166" s="29"/>
      <c r="AE166" s="85"/>
    </row>
    <row r="167" spans="2:31">
      <c r="B167" s="31"/>
      <c r="C167" s="114" t="s">
        <v>66</v>
      </c>
      <c r="D167" s="116" t="s">
        <v>279</v>
      </c>
      <c r="E167" s="116" t="s">
        <v>135</v>
      </c>
      <c r="F167" s="117" t="s">
        <v>136</v>
      </c>
      <c r="G167" s="31"/>
      <c r="H167" s="114" t="s">
        <v>66</v>
      </c>
      <c r="I167" s="116" t="s">
        <v>279</v>
      </c>
      <c r="J167" s="116" t="s">
        <v>135</v>
      </c>
      <c r="K167" s="117" t="s">
        <v>136</v>
      </c>
      <c r="L167" s="31"/>
      <c r="M167" s="114" t="s">
        <v>66</v>
      </c>
      <c r="N167" s="116" t="s">
        <v>279</v>
      </c>
      <c r="O167" s="116" t="s">
        <v>135</v>
      </c>
      <c r="P167" s="117" t="s">
        <v>136</v>
      </c>
      <c r="Q167" s="31"/>
      <c r="R167" s="114" t="s">
        <v>66</v>
      </c>
      <c r="S167" s="116" t="s">
        <v>279</v>
      </c>
      <c r="T167" s="116" t="s">
        <v>135</v>
      </c>
      <c r="U167" s="117" t="s">
        <v>136</v>
      </c>
      <c r="V167" s="31"/>
      <c r="W167" s="114" t="s">
        <v>66</v>
      </c>
      <c r="X167" s="116" t="s">
        <v>279</v>
      </c>
      <c r="Y167" s="116" t="s">
        <v>135</v>
      </c>
      <c r="Z167" s="117" t="s">
        <v>136</v>
      </c>
      <c r="AA167" s="31"/>
      <c r="AB167" s="114" t="s">
        <v>66</v>
      </c>
      <c r="AC167" s="116" t="s">
        <v>279</v>
      </c>
      <c r="AD167" s="116" t="s">
        <v>135</v>
      </c>
      <c r="AE167" s="117" t="s">
        <v>136</v>
      </c>
    </row>
    <row r="168" spans="2:31">
      <c r="B168" s="39">
        <v>1</v>
      </c>
      <c r="C168" s="46" t="s">
        <v>139</v>
      </c>
      <c r="D168" s="46" t="s">
        <v>281</v>
      </c>
      <c r="E168" s="118">
        <v>171278101530</v>
      </c>
      <c r="F168" s="100">
        <f t="shared" ref="F168:F194" si="11">E168/$E$196</f>
        <v>0.18698233126319369</v>
      </c>
      <c r="G168" s="39">
        <v>1</v>
      </c>
      <c r="H168" s="46" t="s">
        <v>139</v>
      </c>
      <c r="I168" s="46" t="s">
        <v>281</v>
      </c>
      <c r="J168" s="118">
        <v>174758225040</v>
      </c>
      <c r="K168" s="100">
        <f>J168/$J$195</f>
        <v>0.16395124629754002</v>
      </c>
      <c r="L168" s="39">
        <v>1</v>
      </c>
      <c r="M168" s="46" t="s">
        <v>143</v>
      </c>
      <c r="N168" s="46" t="s">
        <v>284</v>
      </c>
      <c r="O168" s="118">
        <v>187692118750</v>
      </c>
      <c r="P168" s="100">
        <f>O168/$O$195</f>
        <v>0.20885885645512745</v>
      </c>
      <c r="Q168" s="39">
        <v>1</v>
      </c>
      <c r="R168" s="46" t="s">
        <v>143</v>
      </c>
      <c r="S168" s="46" t="s">
        <v>439</v>
      </c>
      <c r="T168" s="118">
        <v>159328000000</v>
      </c>
      <c r="U168" s="100">
        <f>T168/$T$195</f>
        <v>0.24002714669081496</v>
      </c>
      <c r="V168" s="39">
        <v>1</v>
      </c>
      <c r="W168" s="46" t="s">
        <v>143</v>
      </c>
      <c r="X168" s="46" t="s">
        <v>439</v>
      </c>
      <c r="Y168" s="118">
        <v>183230000000</v>
      </c>
      <c r="Z168" s="100">
        <f>Y168/$Y$195</f>
        <v>0.23397263080776101</v>
      </c>
      <c r="AA168" s="39">
        <v>1</v>
      </c>
      <c r="AB168" s="46" t="s">
        <v>143</v>
      </c>
      <c r="AC168" s="46" t="s">
        <v>439</v>
      </c>
      <c r="AD168" s="118">
        <v>189708750000</v>
      </c>
      <c r="AE168" s="100">
        <f>AD168/$AD$195</f>
        <v>0.24340286783180232</v>
      </c>
    </row>
    <row r="169" spans="2:31">
      <c r="B169" s="45">
        <v>2</v>
      </c>
      <c r="C169" s="46" t="s">
        <v>143</v>
      </c>
      <c r="D169" s="46" t="s">
        <v>284</v>
      </c>
      <c r="E169" s="118">
        <v>158583360000</v>
      </c>
      <c r="F169" s="100">
        <f t="shared" si="11"/>
        <v>0.17312362810815363</v>
      </c>
      <c r="G169" s="45">
        <v>2</v>
      </c>
      <c r="H169" s="46" t="s">
        <v>143</v>
      </c>
      <c r="I169" s="46" t="s">
        <v>284</v>
      </c>
      <c r="J169" s="118">
        <v>173518558100</v>
      </c>
      <c r="K169" s="100">
        <f t="shared" ref="K169:K193" si="12">J169/$J$195</f>
        <v>0.16278823986530866</v>
      </c>
      <c r="L169" s="45">
        <v>2</v>
      </c>
      <c r="M169" s="46" t="s">
        <v>142</v>
      </c>
      <c r="N169" s="46" t="s">
        <v>291</v>
      </c>
      <c r="O169" s="118">
        <v>135945882450</v>
      </c>
      <c r="P169" s="100">
        <f>O169/$O$195</f>
        <v>0.15127700479586695</v>
      </c>
      <c r="Q169" s="45">
        <v>2</v>
      </c>
      <c r="R169" s="46" t="s">
        <v>139</v>
      </c>
      <c r="S169" s="46" t="s">
        <v>281</v>
      </c>
      <c r="T169" s="118">
        <v>139318932100</v>
      </c>
      <c r="U169" s="100">
        <f t="shared" ref="U169:U187" si="13">T169/$T$195</f>
        <v>0.20988354684659563</v>
      </c>
      <c r="V169" s="45">
        <v>2</v>
      </c>
      <c r="W169" s="46" t="s">
        <v>139</v>
      </c>
      <c r="X169" s="46" t="s">
        <v>281</v>
      </c>
      <c r="Y169" s="118">
        <v>138578997965.04999</v>
      </c>
      <c r="Z169" s="100">
        <f t="shared" ref="Z169:Z187" si="14">Y169/$Y$195</f>
        <v>0.17695624476661084</v>
      </c>
      <c r="AA169" s="45">
        <v>2</v>
      </c>
      <c r="AB169" s="46" t="s">
        <v>139</v>
      </c>
      <c r="AC169" s="46" t="s">
        <v>281</v>
      </c>
      <c r="AD169" s="118">
        <v>135545441376.52</v>
      </c>
      <c r="AE169" s="100">
        <f t="shared" ref="AE169:AE187" si="15">AD169/$AD$195</f>
        <v>0.17390947519591168</v>
      </c>
    </row>
    <row r="170" spans="2:31">
      <c r="B170" s="45">
        <v>3</v>
      </c>
      <c r="C170" s="46" t="s">
        <v>142</v>
      </c>
      <c r="D170" s="46" t="s">
        <v>291</v>
      </c>
      <c r="E170" s="118">
        <v>138615620710</v>
      </c>
      <c r="F170" s="100">
        <f t="shared" si="11"/>
        <v>0.15132507704325926</v>
      </c>
      <c r="G170" s="45">
        <v>3</v>
      </c>
      <c r="H170" s="46" t="s">
        <v>142</v>
      </c>
      <c r="I170" s="46" t="s">
        <v>291</v>
      </c>
      <c r="J170" s="118">
        <v>153509949950</v>
      </c>
      <c r="K170" s="100">
        <f t="shared" si="12"/>
        <v>0.14401695604092349</v>
      </c>
      <c r="L170" s="45">
        <v>3</v>
      </c>
      <c r="M170" s="46" t="s">
        <v>139</v>
      </c>
      <c r="N170" s="46" t="s">
        <v>281</v>
      </c>
      <c r="O170" s="118">
        <v>135621144506</v>
      </c>
      <c r="P170" s="100">
        <f t="shared" ref="P170:P186" si="16">O170/$O$195</f>
        <v>0.15091564494717896</v>
      </c>
      <c r="Q170" s="45">
        <v>3</v>
      </c>
      <c r="R170" s="46" t="s">
        <v>142</v>
      </c>
      <c r="S170" s="46" t="s">
        <v>291</v>
      </c>
      <c r="T170" s="118">
        <v>114166438750</v>
      </c>
      <c r="U170" s="100">
        <f t="shared" si="13"/>
        <v>0.17199139222869925</v>
      </c>
      <c r="V170" s="45">
        <v>3</v>
      </c>
      <c r="W170" s="46" t="s">
        <v>142</v>
      </c>
      <c r="X170" s="46" t="s">
        <v>291</v>
      </c>
      <c r="Y170" s="118">
        <v>123510522660</v>
      </c>
      <c r="Z170" s="100">
        <f t="shared" si="14"/>
        <v>0.15771479517110615</v>
      </c>
      <c r="AA170" s="45">
        <v>3</v>
      </c>
      <c r="AB170" s="46" t="s">
        <v>142</v>
      </c>
      <c r="AC170" s="46" t="s">
        <v>291</v>
      </c>
      <c r="AD170" s="118">
        <v>96251089900</v>
      </c>
      <c r="AE170" s="100">
        <f t="shared" si="15"/>
        <v>0.12349346729445333</v>
      </c>
    </row>
    <row r="171" spans="2:31">
      <c r="B171" s="45">
        <v>4</v>
      </c>
      <c r="C171" s="46" t="s">
        <v>148</v>
      </c>
      <c r="D171" s="46" t="s">
        <v>287</v>
      </c>
      <c r="E171" s="118">
        <v>123149429042</v>
      </c>
      <c r="F171" s="100">
        <f t="shared" si="11"/>
        <v>0.1344408136843529</v>
      </c>
      <c r="G171" s="45">
        <v>4</v>
      </c>
      <c r="H171" s="46" t="s">
        <v>148</v>
      </c>
      <c r="I171" s="46" t="s">
        <v>440</v>
      </c>
      <c r="J171" s="118">
        <v>147409516056</v>
      </c>
      <c r="K171" s="100">
        <f t="shared" si="12"/>
        <v>0.13829377053907871</v>
      </c>
      <c r="L171" s="45">
        <v>4</v>
      </c>
      <c r="M171" s="46" t="s">
        <v>148</v>
      </c>
      <c r="N171" s="46" t="s">
        <v>440</v>
      </c>
      <c r="O171" s="118">
        <v>88830157616</v>
      </c>
      <c r="P171" s="100">
        <f t="shared" si="16"/>
        <v>9.8847864587849082E-2</v>
      </c>
      <c r="Q171" s="45">
        <v>4</v>
      </c>
      <c r="R171" s="46" t="s">
        <v>148</v>
      </c>
      <c r="S171" s="46" t="s">
        <v>440</v>
      </c>
      <c r="T171" s="118">
        <v>43519401320.919998</v>
      </c>
      <c r="U171" s="100">
        <f t="shared" si="13"/>
        <v>6.5561845530935622E-2</v>
      </c>
      <c r="V171" s="45">
        <v>4</v>
      </c>
      <c r="W171" s="46" t="s">
        <v>148</v>
      </c>
      <c r="X171" s="46" t="s">
        <v>440</v>
      </c>
      <c r="Y171" s="118">
        <v>57107227399.199997</v>
      </c>
      <c r="Z171" s="100">
        <f t="shared" si="14"/>
        <v>7.2922164671330433E-2</v>
      </c>
      <c r="AA171" s="45">
        <v>4</v>
      </c>
      <c r="AB171" s="46" t="s">
        <v>148</v>
      </c>
      <c r="AC171" s="46" t="s">
        <v>440</v>
      </c>
      <c r="AD171" s="118">
        <v>55010076338.080002</v>
      </c>
      <c r="AE171" s="100">
        <f t="shared" si="15"/>
        <v>7.057982481216625E-2</v>
      </c>
    </row>
    <row r="172" spans="2:31">
      <c r="B172" s="45">
        <v>5</v>
      </c>
      <c r="C172" s="46" t="s">
        <v>147</v>
      </c>
      <c r="D172" s="46" t="s">
        <v>294</v>
      </c>
      <c r="E172" s="118">
        <v>73330893535</v>
      </c>
      <c r="F172" s="100">
        <f t="shared" si="11"/>
        <v>8.0054492105552225E-2</v>
      </c>
      <c r="G172" s="45">
        <v>5</v>
      </c>
      <c r="H172" s="46" t="s">
        <v>147</v>
      </c>
      <c r="I172" s="46" t="s">
        <v>294</v>
      </c>
      <c r="J172" s="118">
        <v>92464638210</v>
      </c>
      <c r="K172" s="100">
        <f t="shared" si="12"/>
        <v>8.6746661964040739E-2</v>
      </c>
      <c r="L172" s="45">
        <v>5</v>
      </c>
      <c r="M172" s="46" t="s">
        <v>316</v>
      </c>
      <c r="N172" s="46" t="s">
        <v>308</v>
      </c>
      <c r="O172" s="118">
        <v>61344289665</v>
      </c>
      <c r="P172" s="100">
        <f t="shared" si="16"/>
        <v>6.8262313169097796E-2</v>
      </c>
      <c r="Q172" s="45">
        <v>5</v>
      </c>
      <c r="R172" s="46" t="s">
        <v>316</v>
      </c>
      <c r="S172" s="46" t="s">
        <v>308</v>
      </c>
      <c r="T172" s="118">
        <v>36189112369.300003</v>
      </c>
      <c r="U172" s="100">
        <f t="shared" si="13"/>
        <v>5.4518787553200679E-2</v>
      </c>
      <c r="V172" s="45">
        <v>5</v>
      </c>
      <c r="W172" s="46" t="s">
        <v>147</v>
      </c>
      <c r="X172" s="46" t="s">
        <v>294</v>
      </c>
      <c r="Y172" s="118">
        <v>55553458619.339996</v>
      </c>
      <c r="Z172" s="100">
        <f t="shared" si="14"/>
        <v>7.0938104369574123E-2</v>
      </c>
      <c r="AA172" s="45">
        <v>5</v>
      </c>
      <c r="AB172" s="46" t="s">
        <v>316</v>
      </c>
      <c r="AC172" s="46" t="s">
        <v>308</v>
      </c>
      <c r="AD172" s="118">
        <v>48065042675.010002</v>
      </c>
      <c r="AE172" s="100">
        <f t="shared" si="15"/>
        <v>6.1669107142160798E-2</v>
      </c>
    </row>
    <row r="173" spans="2:31">
      <c r="B173" s="45">
        <v>6</v>
      </c>
      <c r="C173" s="46" t="s">
        <v>301</v>
      </c>
      <c r="D173" s="46" t="s">
        <v>302</v>
      </c>
      <c r="E173" s="118">
        <v>40321947400</v>
      </c>
      <c r="F173" s="100">
        <f t="shared" si="11"/>
        <v>4.4019005690597877E-2</v>
      </c>
      <c r="G173" s="45">
        <v>6</v>
      </c>
      <c r="H173" s="46" t="s">
        <v>316</v>
      </c>
      <c r="I173" s="46" t="s">
        <v>308</v>
      </c>
      <c r="J173" s="118">
        <v>47676912011</v>
      </c>
      <c r="K173" s="100">
        <f t="shared" si="12"/>
        <v>4.4728590840473814E-2</v>
      </c>
      <c r="L173" s="45">
        <v>6</v>
      </c>
      <c r="M173" s="46" t="s">
        <v>147</v>
      </c>
      <c r="N173" s="46" t="s">
        <v>294</v>
      </c>
      <c r="O173" s="118">
        <v>60741100666</v>
      </c>
      <c r="P173" s="100">
        <f t="shared" si="16"/>
        <v>6.7591100305198826E-2</v>
      </c>
      <c r="Q173" s="45">
        <v>6</v>
      </c>
      <c r="R173" s="46" t="s">
        <v>301</v>
      </c>
      <c r="S173" s="46" t="s">
        <v>302</v>
      </c>
      <c r="T173" s="118">
        <v>32261472902</v>
      </c>
      <c r="U173" s="100">
        <f t="shared" si="13"/>
        <v>4.860181065920683E-2</v>
      </c>
      <c r="V173" s="45">
        <v>6</v>
      </c>
      <c r="W173" s="46" t="s">
        <v>316</v>
      </c>
      <c r="X173" s="46" t="s">
        <v>308</v>
      </c>
      <c r="Y173" s="118">
        <v>46325735068.620003</v>
      </c>
      <c r="Z173" s="100">
        <f t="shared" si="14"/>
        <v>5.9154909720615483E-2</v>
      </c>
      <c r="AA173" s="45">
        <v>6</v>
      </c>
      <c r="AB173" s="46" t="s">
        <v>147</v>
      </c>
      <c r="AC173" s="46" t="s">
        <v>294</v>
      </c>
      <c r="AD173" s="118">
        <v>41924576126.139999</v>
      </c>
      <c r="AE173" s="100">
        <f t="shared" si="15"/>
        <v>5.3790676822946699E-2</v>
      </c>
    </row>
    <row r="174" spans="2:31">
      <c r="B174" s="45">
        <v>7</v>
      </c>
      <c r="C174" s="46" t="s">
        <v>298</v>
      </c>
      <c r="D174" s="46" t="s">
        <v>299</v>
      </c>
      <c r="E174" s="118">
        <v>30983938617</v>
      </c>
      <c r="F174" s="100">
        <f t="shared" si="11"/>
        <v>3.3824809024448517E-2</v>
      </c>
      <c r="G174" s="45">
        <v>7</v>
      </c>
      <c r="H174" s="46" t="s">
        <v>301</v>
      </c>
      <c r="I174" s="46" t="s">
        <v>302</v>
      </c>
      <c r="J174" s="118">
        <v>47435168776</v>
      </c>
      <c r="K174" s="100">
        <f t="shared" si="12"/>
        <v>4.4501796910441753E-2</v>
      </c>
      <c r="L174" s="45">
        <v>7</v>
      </c>
      <c r="M174" s="46" t="s">
        <v>301</v>
      </c>
      <c r="N174" s="46" t="s">
        <v>302</v>
      </c>
      <c r="O174" s="118">
        <v>44561475263</v>
      </c>
      <c r="P174" s="100">
        <f t="shared" si="16"/>
        <v>4.9586838421171744E-2</v>
      </c>
      <c r="Q174" s="45">
        <v>7</v>
      </c>
      <c r="R174" s="46" t="s">
        <v>147</v>
      </c>
      <c r="S174" s="46" t="s">
        <v>294</v>
      </c>
      <c r="T174" s="118">
        <v>29548836125.68</v>
      </c>
      <c r="U174" s="100">
        <f t="shared" si="13"/>
        <v>4.4515231618305923E-2</v>
      </c>
      <c r="V174" s="45">
        <v>7</v>
      </c>
      <c r="W174" s="46" t="s">
        <v>301</v>
      </c>
      <c r="X174" s="46" t="s">
        <v>302</v>
      </c>
      <c r="Y174" s="118">
        <v>33385327408.5</v>
      </c>
      <c r="Z174" s="100">
        <f t="shared" si="14"/>
        <v>4.2630862217678298E-2</v>
      </c>
      <c r="AA174" s="45">
        <v>7</v>
      </c>
      <c r="AB174" s="46" t="s">
        <v>301</v>
      </c>
      <c r="AC174" s="46" t="s">
        <v>302</v>
      </c>
      <c r="AD174" s="118">
        <v>35477484579.599998</v>
      </c>
      <c r="AE174" s="100">
        <f t="shared" si="15"/>
        <v>4.5518836058606592E-2</v>
      </c>
    </row>
    <row r="175" spans="2:31">
      <c r="B175" s="45">
        <v>8</v>
      </c>
      <c r="C175" s="46" t="s">
        <v>309</v>
      </c>
      <c r="D175" s="46" t="s">
        <v>310</v>
      </c>
      <c r="E175" s="118">
        <v>29858400000</v>
      </c>
      <c r="F175" s="100">
        <f t="shared" si="11"/>
        <v>3.2596071476253839E-2</v>
      </c>
      <c r="G175" s="45">
        <v>8</v>
      </c>
      <c r="H175" s="46" t="s">
        <v>309</v>
      </c>
      <c r="I175" s="46" t="s">
        <v>310</v>
      </c>
      <c r="J175" s="118">
        <v>37062000000</v>
      </c>
      <c r="K175" s="100">
        <f t="shared" si="12"/>
        <v>3.4770100742832703E-2</v>
      </c>
      <c r="L175" s="45">
        <v>8</v>
      </c>
      <c r="M175" s="46" t="s">
        <v>309</v>
      </c>
      <c r="N175" s="46" t="s">
        <v>310</v>
      </c>
      <c r="O175" s="118">
        <v>32181300000</v>
      </c>
      <c r="P175" s="100">
        <f t="shared" si="16"/>
        <v>3.5810504788387092E-2</v>
      </c>
      <c r="Q175" s="45">
        <v>8</v>
      </c>
      <c r="R175" s="46" t="s">
        <v>318</v>
      </c>
      <c r="S175" s="46" t="s">
        <v>319</v>
      </c>
      <c r="T175" s="118">
        <v>19421737342.799999</v>
      </c>
      <c r="U175" s="100">
        <f t="shared" si="13"/>
        <v>2.9258788148792014E-2</v>
      </c>
      <c r="V175" s="45">
        <v>8</v>
      </c>
      <c r="W175" s="46" t="s">
        <v>318</v>
      </c>
      <c r="X175" s="46" t="s">
        <v>319</v>
      </c>
      <c r="Y175" s="118">
        <v>27500176104.299999</v>
      </c>
      <c r="Z175" s="100">
        <f t="shared" si="14"/>
        <v>3.5115911972929077E-2</v>
      </c>
      <c r="AA175" s="45">
        <v>8</v>
      </c>
      <c r="AB175" s="46" t="s">
        <v>309</v>
      </c>
      <c r="AC175" s="46" t="s">
        <v>441</v>
      </c>
      <c r="AD175" s="118">
        <v>28710000000</v>
      </c>
      <c r="AE175" s="100">
        <f t="shared" si="15"/>
        <v>3.6835919984982479E-2</v>
      </c>
    </row>
    <row r="176" spans="2:31">
      <c r="B176" s="45">
        <v>9</v>
      </c>
      <c r="C176" s="46" t="s">
        <v>316</v>
      </c>
      <c r="D176" s="46" t="s">
        <v>308</v>
      </c>
      <c r="E176" s="118">
        <v>26396515574</v>
      </c>
      <c r="F176" s="100">
        <f t="shared" si="11"/>
        <v>2.8816772110165034E-2</v>
      </c>
      <c r="G176" s="45">
        <v>9</v>
      </c>
      <c r="H176" s="46" t="s">
        <v>298</v>
      </c>
      <c r="I176" s="46" t="s">
        <v>299</v>
      </c>
      <c r="J176" s="118">
        <v>35339807644</v>
      </c>
      <c r="K176" s="100">
        <f t="shared" si="12"/>
        <v>3.3154408073342218E-2</v>
      </c>
      <c r="L176" s="45">
        <v>9</v>
      </c>
      <c r="M176" s="46" t="s">
        <v>298</v>
      </c>
      <c r="N176" s="46" t="s">
        <v>299</v>
      </c>
      <c r="O176" s="118">
        <v>30146941119</v>
      </c>
      <c r="P176" s="100">
        <f t="shared" si="16"/>
        <v>3.3546723696593152E-2</v>
      </c>
      <c r="Q176" s="45">
        <v>9</v>
      </c>
      <c r="R176" s="46" t="s">
        <v>298</v>
      </c>
      <c r="S176" s="46" t="s">
        <v>299</v>
      </c>
      <c r="T176" s="118">
        <v>17758664488</v>
      </c>
      <c r="U176" s="100">
        <f t="shared" si="13"/>
        <v>2.6753373958714993E-2</v>
      </c>
      <c r="V176" s="45">
        <v>9</v>
      </c>
      <c r="W176" s="46" t="s">
        <v>326</v>
      </c>
      <c r="X176" s="46" t="s">
        <v>327</v>
      </c>
      <c r="Y176" s="118">
        <v>21540943818.549999</v>
      </c>
      <c r="Z176" s="100">
        <f t="shared" si="14"/>
        <v>2.7506365198429954E-2</v>
      </c>
      <c r="AA176" s="45">
        <v>9</v>
      </c>
      <c r="AB176" s="46" t="s">
        <v>318</v>
      </c>
      <c r="AC176" s="46" t="s">
        <v>319</v>
      </c>
      <c r="AD176" s="118">
        <v>25873058701.5</v>
      </c>
      <c r="AE176" s="100">
        <f t="shared" si="15"/>
        <v>3.3196026474928898E-2</v>
      </c>
    </row>
    <row r="177" spans="2:31">
      <c r="B177" s="45">
        <v>10</v>
      </c>
      <c r="C177" s="46" t="s">
        <v>318</v>
      </c>
      <c r="D177" s="46" t="s">
        <v>319</v>
      </c>
      <c r="E177" s="118">
        <v>16217301819</v>
      </c>
      <c r="F177" s="100">
        <f t="shared" si="11"/>
        <v>1.7704241662115365E-2</v>
      </c>
      <c r="G177" s="45">
        <v>10</v>
      </c>
      <c r="H177" s="46" t="s">
        <v>326</v>
      </c>
      <c r="I177" s="46" t="s">
        <v>327</v>
      </c>
      <c r="J177" s="118">
        <v>22601344401</v>
      </c>
      <c r="K177" s="100">
        <f t="shared" si="12"/>
        <v>2.1203686302580214E-2</v>
      </c>
      <c r="L177" s="45">
        <v>10</v>
      </c>
      <c r="M177" s="46" t="s">
        <v>318</v>
      </c>
      <c r="N177" s="46" t="s">
        <v>319</v>
      </c>
      <c r="O177" s="118">
        <v>28112951493</v>
      </c>
      <c r="P177" s="100">
        <f t="shared" si="16"/>
        <v>3.1283353502057729E-2</v>
      </c>
      <c r="Q177" s="45">
        <v>10</v>
      </c>
      <c r="R177" s="46" t="s">
        <v>326</v>
      </c>
      <c r="S177" s="46" t="s">
        <v>327</v>
      </c>
      <c r="T177" s="118">
        <v>12653405440.809999</v>
      </c>
      <c r="U177" s="100">
        <f t="shared" si="13"/>
        <v>1.9062316754617253E-2</v>
      </c>
      <c r="V177" s="45">
        <v>10</v>
      </c>
      <c r="W177" s="46" t="s">
        <v>309</v>
      </c>
      <c r="X177" s="46" t="s">
        <v>441</v>
      </c>
      <c r="Y177" s="118">
        <v>18129060000</v>
      </c>
      <c r="Z177" s="100">
        <f t="shared" si="14"/>
        <v>2.3149614486010741E-2</v>
      </c>
      <c r="AA177" s="45">
        <v>10</v>
      </c>
      <c r="AB177" s="49" t="s">
        <v>442</v>
      </c>
      <c r="AC177" s="46" t="s">
        <v>443</v>
      </c>
      <c r="AD177" s="118">
        <v>21471820836.900002</v>
      </c>
      <c r="AE177" s="100">
        <f t="shared" si="15"/>
        <v>2.7549086530126367E-2</v>
      </c>
    </row>
    <row r="178" spans="2:31">
      <c r="B178" s="45">
        <v>11</v>
      </c>
      <c r="C178" s="46" t="s">
        <v>326</v>
      </c>
      <c r="D178" s="46" t="s">
        <v>327</v>
      </c>
      <c r="E178" s="118">
        <v>16049042578</v>
      </c>
      <c r="F178" s="100">
        <f t="shared" si="11"/>
        <v>1.7520554986132184E-2</v>
      </c>
      <c r="G178" s="45">
        <v>11</v>
      </c>
      <c r="H178" s="46" t="s">
        <v>318</v>
      </c>
      <c r="I178" s="46" t="s">
        <v>319</v>
      </c>
      <c r="J178" s="118">
        <v>21985139816</v>
      </c>
      <c r="K178" s="100">
        <f t="shared" si="12"/>
        <v>2.0625587562667486E-2</v>
      </c>
      <c r="L178" s="45">
        <v>11</v>
      </c>
      <c r="M178" s="46" t="s">
        <v>326</v>
      </c>
      <c r="N178" s="46" t="s">
        <v>327</v>
      </c>
      <c r="O178" s="118">
        <v>21933881562</v>
      </c>
      <c r="P178" s="100">
        <f t="shared" si="16"/>
        <v>2.4407446893193137E-2</v>
      </c>
      <c r="Q178" s="45">
        <v>11</v>
      </c>
      <c r="R178" s="46" t="s">
        <v>309</v>
      </c>
      <c r="S178" s="46" t="s">
        <v>441</v>
      </c>
      <c r="T178" s="118">
        <v>10586160000</v>
      </c>
      <c r="U178" s="100">
        <f t="shared" si="13"/>
        <v>1.5948017794815961E-2</v>
      </c>
      <c r="V178" s="45">
        <v>11</v>
      </c>
      <c r="W178" s="46" t="s">
        <v>298</v>
      </c>
      <c r="X178" s="46" t="s">
        <v>299</v>
      </c>
      <c r="Y178" s="118">
        <v>17077031358.65</v>
      </c>
      <c r="Z178" s="100">
        <f t="shared" si="14"/>
        <v>2.180624326458535E-2</v>
      </c>
      <c r="AA178" s="45">
        <v>11</v>
      </c>
      <c r="AB178" s="46" t="s">
        <v>326</v>
      </c>
      <c r="AC178" s="46" t="s">
        <v>327</v>
      </c>
      <c r="AD178" s="118">
        <v>17393882709.950001</v>
      </c>
      <c r="AE178" s="100">
        <f t="shared" si="15"/>
        <v>2.2316951296826485E-2</v>
      </c>
    </row>
    <row r="179" spans="2:31">
      <c r="B179" s="45">
        <v>12</v>
      </c>
      <c r="C179" s="46" t="s">
        <v>163</v>
      </c>
      <c r="D179" s="46" t="s">
        <v>314</v>
      </c>
      <c r="E179" s="118">
        <v>8654691557</v>
      </c>
      <c r="F179" s="100">
        <f t="shared" si="11"/>
        <v>9.4482271185630379E-3</v>
      </c>
      <c r="G179" s="45">
        <v>12</v>
      </c>
      <c r="H179" s="46" t="s">
        <v>444</v>
      </c>
      <c r="I179" s="46" t="s">
        <v>445</v>
      </c>
      <c r="J179" s="118">
        <v>11879544171</v>
      </c>
      <c r="K179" s="100">
        <f t="shared" si="12"/>
        <v>1.1144917910652447E-2</v>
      </c>
      <c r="L179" s="45">
        <v>12</v>
      </c>
      <c r="M179" s="46" t="s">
        <v>444</v>
      </c>
      <c r="N179" s="46" t="s">
        <v>446</v>
      </c>
      <c r="O179" s="118">
        <v>15642797783</v>
      </c>
      <c r="P179" s="100">
        <f t="shared" si="16"/>
        <v>1.7406894218440289E-2</v>
      </c>
      <c r="Q179" s="45">
        <v>12</v>
      </c>
      <c r="R179" s="46" t="s">
        <v>444</v>
      </c>
      <c r="S179" s="46" t="s">
        <v>446</v>
      </c>
      <c r="T179" s="118">
        <v>8437149554.8800001</v>
      </c>
      <c r="U179" s="100">
        <f t="shared" si="13"/>
        <v>1.2710540105075855E-2</v>
      </c>
      <c r="V179" s="45">
        <v>12</v>
      </c>
      <c r="W179" s="46" t="s">
        <v>163</v>
      </c>
      <c r="X179" s="46" t="s">
        <v>314</v>
      </c>
      <c r="Y179" s="118">
        <v>8824220629.0300007</v>
      </c>
      <c r="Z179" s="100">
        <f t="shared" si="14"/>
        <v>1.1267948018349969E-2</v>
      </c>
      <c r="AA179" s="45">
        <v>12</v>
      </c>
      <c r="AB179" s="46" t="s">
        <v>298</v>
      </c>
      <c r="AC179" s="46" t="s">
        <v>299</v>
      </c>
      <c r="AD179" s="118">
        <v>17214370209.740002</v>
      </c>
      <c r="AE179" s="100">
        <f t="shared" si="15"/>
        <v>2.2086630569064743E-2</v>
      </c>
    </row>
    <row r="180" spans="2:31">
      <c r="B180" s="45">
        <v>13</v>
      </c>
      <c r="C180" s="46" t="s">
        <v>356</v>
      </c>
      <c r="D180" s="46" t="s">
        <v>357</v>
      </c>
      <c r="E180" s="118">
        <v>8014812208</v>
      </c>
      <c r="F180" s="100">
        <f t="shared" si="11"/>
        <v>8.7496782011333447E-3</v>
      </c>
      <c r="G180" s="45">
        <v>13</v>
      </c>
      <c r="H180" s="46" t="s">
        <v>362</v>
      </c>
      <c r="I180" s="46" t="s">
        <v>350</v>
      </c>
      <c r="J180" s="118">
        <v>10310204891</v>
      </c>
      <c r="K180" s="100">
        <f t="shared" si="12"/>
        <v>9.6726259440752371E-3</v>
      </c>
      <c r="L180" s="45">
        <v>13</v>
      </c>
      <c r="M180" s="46" t="s">
        <v>447</v>
      </c>
      <c r="N180" s="46" t="s">
        <v>343</v>
      </c>
      <c r="O180" s="118">
        <v>9244720000</v>
      </c>
      <c r="P180" s="100">
        <f t="shared" si="16"/>
        <v>1.0287281428261068E-2</v>
      </c>
      <c r="Q180" s="45">
        <v>13</v>
      </c>
      <c r="R180" s="46" t="s">
        <v>163</v>
      </c>
      <c r="S180" s="46" t="s">
        <v>314</v>
      </c>
      <c r="T180" s="118">
        <v>8129976657.9499998</v>
      </c>
      <c r="U180" s="100">
        <f t="shared" si="13"/>
        <v>1.2247785071491929E-2</v>
      </c>
      <c r="V180" s="45">
        <v>13</v>
      </c>
      <c r="W180" s="46" t="s">
        <v>356</v>
      </c>
      <c r="X180" s="46" t="s">
        <v>357</v>
      </c>
      <c r="Y180" s="118">
        <v>8450498942.1599998</v>
      </c>
      <c r="Z180" s="100">
        <f t="shared" si="14"/>
        <v>1.0790730061318433E-2</v>
      </c>
      <c r="AA180" s="45">
        <v>13</v>
      </c>
      <c r="AB180" s="46" t="s">
        <v>447</v>
      </c>
      <c r="AC180" s="46" t="s">
        <v>343</v>
      </c>
      <c r="AD180" s="118">
        <v>12854112000</v>
      </c>
      <c r="AE180" s="100">
        <f t="shared" si="15"/>
        <v>1.6492268934517697E-2</v>
      </c>
    </row>
    <row r="181" spans="2:31">
      <c r="B181" s="45">
        <v>14</v>
      </c>
      <c r="C181" s="46" t="s">
        <v>312</v>
      </c>
      <c r="D181" s="46" t="s">
        <v>322</v>
      </c>
      <c r="E181" s="118">
        <v>7954029142</v>
      </c>
      <c r="F181" s="100">
        <f t="shared" si="11"/>
        <v>8.6833220278661281E-3</v>
      </c>
      <c r="G181" s="45">
        <v>14</v>
      </c>
      <c r="H181" s="46" t="s">
        <v>312</v>
      </c>
      <c r="I181" s="46" t="s">
        <v>322</v>
      </c>
      <c r="J181" s="118">
        <v>10285869613</v>
      </c>
      <c r="K181" s="100">
        <f t="shared" si="12"/>
        <v>9.6497955499339379E-3</v>
      </c>
      <c r="L181" s="45">
        <v>14</v>
      </c>
      <c r="M181" s="46" t="s">
        <v>362</v>
      </c>
      <c r="N181" s="46" t="s">
        <v>350</v>
      </c>
      <c r="O181" s="118">
        <v>9194590723</v>
      </c>
      <c r="P181" s="100">
        <f t="shared" si="16"/>
        <v>1.0231498886410773E-2</v>
      </c>
      <c r="Q181" s="45">
        <v>14</v>
      </c>
      <c r="R181" s="46" t="s">
        <v>356</v>
      </c>
      <c r="S181" s="46" t="s">
        <v>357</v>
      </c>
      <c r="T181" s="118">
        <v>7989541183.3400002</v>
      </c>
      <c r="U181" s="100">
        <f t="shared" si="13"/>
        <v>1.203621945675498E-2</v>
      </c>
      <c r="V181" s="45">
        <v>14</v>
      </c>
      <c r="W181" s="46" t="s">
        <v>447</v>
      </c>
      <c r="X181" s="46" t="s">
        <v>343</v>
      </c>
      <c r="Y181" s="118">
        <v>8076996000</v>
      </c>
      <c r="Z181" s="100">
        <f t="shared" si="14"/>
        <v>1.0313791426861117E-2</v>
      </c>
      <c r="AA181" s="45">
        <v>14</v>
      </c>
      <c r="AB181" s="46" t="s">
        <v>163</v>
      </c>
      <c r="AC181" s="46" t="s">
        <v>314</v>
      </c>
      <c r="AD181" s="118">
        <v>9169962337.2000008</v>
      </c>
      <c r="AE181" s="100">
        <f t="shared" si="15"/>
        <v>1.1765377879428844E-2</v>
      </c>
    </row>
    <row r="182" spans="2:31">
      <c r="B182" s="45">
        <v>15</v>
      </c>
      <c r="C182" s="49" t="s">
        <v>448</v>
      </c>
      <c r="D182" s="46" t="s">
        <v>449</v>
      </c>
      <c r="E182" s="118">
        <v>7488662792</v>
      </c>
      <c r="F182" s="100">
        <f t="shared" si="11"/>
        <v>8.1752869420194871E-3</v>
      </c>
      <c r="G182" s="45">
        <v>15</v>
      </c>
      <c r="H182" s="46" t="s">
        <v>448</v>
      </c>
      <c r="I182" s="46" t="s">
        <v>449</v>
      </c>
      <c r="J182" s="118">
        <v>9448472366</v>
      </c>
      <c r="K182" s="100">
        <f t="shared" si="12"/>
        <v>8.8641826137739691E-3</v>
      </c>
      <c r="L182" s="45">
        <v>15</v>
      </c>
      <c r="M182" s="46" t="s">
        <v>163</v>
      </c>
      <c r="N182" s="46" t="s">
        <v>314</v>
      </c>
      <c r="O182" s="118">
        <v>8792931044</v>
      </c>
      <c r="P182" s="100">
        <f t="shared" si="16"/>
        <v>9.7845425528216533E-3</v>
      </c>
      <c r="Q182" s="45">
        <v>15</v>
      </c>
      <c r="R182" s="46" t="s">
        <v>450</v>
      </c>
      <c r="S182" s="46" t="s">
        <v>451</v>
      </c>
      <c r="T182" s="118">
        <v>6977702818.9799995</v>
      </c>
      <c r="U182" s="100">
        <f t="shared" si="13"/>
        <v>1.0511888042881511E-2</v>
      </c>
      <c r="V182" s="45">
        <v>15</v>
      </c>
      <c r="W182" s="46" t="s">
        <v>444</v>
      </c>
      <c r="X182" s="46" t="s">
        <v>452</v>
      </c>
      <c r="Y182" s="118">
        <v>7517226903.2799997</v>
      </c>
      <c r="Z182" s="100">
        <f t="shared" si="14"/>
        <v>9.5990031923773398E-3</v>
      </c>
      <c r="AA182" s="45">
        <v>15</v>
      </c>
      <c r="AB182" s="46" t="s">
        <v>356</v>
      </c>
      <c r="AC182" s="46" t="s">
        <v>357</v>
      </c>
      <c r="AD182" s="118">
        <v>9152381800.2199993</v>
      </c>
      <c r="AE182" s="100">
        <f t="shared" si="15"/>
        <v>1.1742821444267287E-2</v>
      </c>
    </row>
    <row r="183" spans="2:31">
      <c r="B183" s="45">
        <v>16</v>
      </c>
      <c r="C183" s="46" t="s">
        <v>444</v>
      </c>
      <c r="D183" s="46" t="s">
        <v>445</v>
      </c>
      <c r="E183" s="118">
        <v>7057607224</v>
      </c>
      <c r="F183" s="100">
        <f t="shared" si="11"/>
        <v>7.7047085418116661E-3</v>
      </c>
      <c r="G183" s="45">
        <v>16</v>
      </c>
      <c r="H183" s="46" t="s">
        <v>447</v>
      </c>
      <c r="I183" s="46" t="s">
        <v>343</v>
      </c>
      <c r="J183" s="118">
        <v>8714007000</v>
      </c>
      <c r="K183" s="100">
        <f t="shared" si="12"/>
        <v>8.1751362922602502E-3</v>
      </c>
      <c r="L183" s="45">
        <v>16</v>
      </c>
      <c r="M183" s="46" t="s">
        <v>356</v>
      </c>
      <c r="N183" s="46" t="s">
        <v>357</v>
      </c>
      <c r="O183" s="118">
        <v>7931134394</v>
      </c>
      <c r="P183" s="100">
        <f t="shared" si="16"/>
        <v>8.8255578921199122E-3</v>
      </c>
      <c r="Q183" s="45">
        <v>16</v>
      </c>
      <c r="R183" s="46" t="s">
        <v>447</v>
      </c>
      <c r="S183" s="46" t="s">
        <v>343</v>
      </c>
      <c r="T183" s="118">
        <v>4496472000</v>
      </c>
      <c r="U183" s="100">
        <f t="shared" si="13"/>
        <v>6.773921371856435E-3</v>
      </c>
      <c r="V183" s="45">
        <v>16</v>
      </c>
      <c r="W183" s="46" t="s">
        <v>354</v>
      </c>
      <c r="X183" s="46" t="s">
        <v>355</v>
      </c>
      <c r="Y183" s="118">
        <v>7278258070.4899998</v>
      </c>
      <c r="Z183" s="100">
        <f t="shared" si="14"/>
        <v>9.2938557466046151E-3</v>
      </c>
      <c r="AA183" s="45">
        <v>16</v>
      </c>
      <c r="AB183" s="46" t="s">
        <v>444</v>
      </c>
      <c r="AC183" s="46" t="s">
        <v>452</v>
      </c>
      <c r="AD183" s="118">
        <v>9050427112.7999992</v>
      </c>
      <c r="AE183" s="100">
        <f t="shared" si="15"/>
        <v>1.1612010064681879E-2</v>
      </c>
    </row>
    <row r="184" spans="2:31">
      <c r="B184" s="45">
        <v>17</v>
      </c>
      <c r="C184" s="46" t="s">
        <v>362</v>
      </c>
      <c r="D184" s="46" t="s">
        <v>350</v>
      </c>
      <c r="E184" s="118">
        <v>6769641267</v>
      </c>
      <c r="F184" s="100">
        <f t="shared" si="11"/>
        <v>7.3903394223310565E-3</v>
      </c>
      <c r="G184" s="45">
        <v>17</v>
      </c>
      <c r="H184" s="46" t="s">
        <v>163</v>
      </c>
      <c r="I184" s="46" t="s">
        <v>314</v>
      </c>
      <c r="J184" s="118">
        <v>8612344817</v>
      </c>
      <c r="K184" s="100">
        <f t="shared" si="12"/>
        <v>8.0797608579974926E-3</v>
      </c>
      <c r="L184" s="45">
        <v>17</v>
      </c>
      <c r="M184" s="46" t="s">
        <v>312</v>
      </c>
      <c r="N184" s="46" t="s">
        <v>322</v>
      </c>
      <c r="O184" s="118">
        <v>7033705661</v>
      </c>
      <c r="P184" s="100">
        <f t="shared" si="16"/>
        <v>7.8269227860075837E-3</v>
      </c>
      <c r="Q184" s="45">
        <v>17</v>
      </c>
      <c r="R184" s="46" t="s">
        <v>312</v>
      </c>
      <c r="S184" s="46" t="s">
        <v>322</v>
      </c>
      <c r="T184" s="118">
        <v>4342786279.3100004</v>
      </c>
      <c r="U184" s="100">
        <f t="shared" si="13"/>
        <v>6.5423943017598914E-3</v>
      </c>
      <c r="V184" s="45">
        <v>17</v>
      </c>
      <c r="W184" s="46" t="s">
        <v>312</v>
      </c>
      <c r="X184" s="46" t="s">
        <v>322</v>
      </c>
      <c r="Y184" s="118">
        <v>6988131008.8000002</v>
      </c>
      <c r="Z184" s="100">
        <f t="shared" si="14"/>
        <v>8.9233826150642848E-3</v>
      </c>
      <c r="AA184" s="45">
        <v>17</v>
      </c>
      <c r="AB184" s="46" t="s">
        <v>354</v>
      </c>
      <c r="AC184" s="46" t="s">
        <v>355</v>
      </c>
      <c r="AD184" s="118">
        <v>8596290819.6299992</v>
      </c>
      <c r="AE184" s="100">
        <f t="shared" si="15"/>
        <v>1.102933754091014E-2</v>
      </c>
    </row>
    <row r="185" spans="2:31">
      <c r="B185" s="45">
        <v>18</v>
      </c>
      <c r="C185" s="46" t="s">
        <v>354</v>
      </c>
      <c r="D185" s="46" t="s">
        <v>355</v>
      </c>
      <c r="E185" s="118">
        <v>6614852136</v>
      </c>
      <c r="F185" s="100">
        <f t="shared" si="11"/>
        <v>7.2213579103336542E-3</v>
      </c>
      <c r="G185" s="45">
        <v>18</v>
      </c>
      <c r="H185" s="46" t="s">
        <v>356</v>
      </c>
      <c r="I185" s="46" t="s">
        <v>357</v>
      </c>
      <c r="J185" s="118">
        <v>8440734370</v>
      </c>
      <c r="K185" s="100">
        <f t="shared" si="12"/>
        <v>7.9187627324049034E-3</v>
      </c>
      <c r="L185" s="45">
        <v>18</v>
      </c>
      <c r="M185" s="46" t="s">
        <v>448</v>
      </c>
      <c r="N185" s="46" t="s">
        <v>449</v>
      </c>
      <c r="O185" s="118">
        <v>6525400234</v>
      </c>
      <c r="P185" s="100">
        <f t="shared" si="16"/>
        <v>7.2612938671153503E-3</v>
      </c>
      <c r="Q185" s="45">
        <v>18</v>
      </c>
      <c r="R185" s="46" t="s">
        <v>180</v>
      </c>
      <c r="S185" s="46" t="s">
        <v>345</v>
      </c>
      <c r="T185" s="118">
        <v>3925000000</v>
      </c>
      <c r="U185" s="100">
        <f t="shared" si="13"/>
        <v>5.9130005445461485E-3</v>
      </c>
      <c r="V185" s="45">
        <v>18</v>
      </c>
      <c r="W185" s="46" t="s">
        <v>450</v>
      </c>
      <c r="X185" s="46" t="s">
        <v>451</v>
      </c>
      <c r="Y185" s="118">
        <v>6605399696.0100002</v>
      </c>
      <c r="Z185" s="100">
        <f t="shared" si="14"/>
        <v>8.434659959680426E-3</v>
      </c>
      <c r="AA185" s="45">
        <v>18</v>
      </c>
      <c r="AB185" s="46" t="s">
        <v>312</v>
      </c>
      <c r="AC185" s="46" t="s">
        <v>322</v>
      </c>
      <c r="AD185" s="118">
        <v>7867754918.2299995</v>
      </c>
      <c r="AE185" s="100">
        <f t="shared" si="15"/>
        <v>1.0094600857867385E-2</v>
      </c>
    </row>
    <row r="186" spans="2:31">
      <c r="B186" s="45">
        <v>19</v>
      </c>
      <c r="C186" s="46" t="s">
        <v>196</v>
      </c>
      <c r="D186" s="46" t="s">
        <v>343</v>
      </c>
      <c r="E186" s="118">
        <v>6446202750</v>
      </c>
      <c r="F186" s="100">
        <f t="shared" si="11"/>
        <v>7.0372453175462871E-3</v>
      </c>
      <c r="G186" s="45">
        <v>19</v>
      </c>
      <c r="H186" s="46" t="s">
        <v>354</v>
      </c>
      <c r="I186" s="46" t="s">
        <v>355</v>
      </c>
      <c r="J186" s="118">
        <v>8107372925</v>
      </c>
      <c r="K186" s="100">
        <f t="shared" si="12"/>
        <v>7.6060162258368208E-3</v>
      </c>
      <c r="L186" s="45">
        <v>19</v>
      </c>
      <c r="M186" s="46" t="s">
        <v>180</v>
      </c>
      <c r="N186" s="46" t="s">
        <v>345</v>
      </c>
      <c r="O186" s="118">
        <v>5194800000</v>
      </c>
      <c r="P186" s="100">
        <f t="shared" si="16"/>
        <v>5.7806369001473911E-3</v>
      </c>
      <c r="Q186" s="45">
        <v>19</v>
      </c>
      <c r="R186" s="46" t="s">
        <v>453</v>
      </c>
      <c r="S186" s="46" t="s">
        <v>454</v>
      </c>
      <c r="T186" s="118">
        <v>2455955844.96</v>
      </c>
      <c r="U186" s="100">
        <f t="shared" si="13"/>
        <v>3.6998899996508986E-3</v>
      </c>
      <c r="V186" s="45">
        <v>19</v>
      </c>
      <c r="W186" s="46" t="s">
        <v>351</v>
      </c>
      <c r="X186" s="46" t="s">
        <v>353</v>
      </c>
      <c r="Y186" s="118">
        <v>3863170220</v>
      </c>
      <c r="Z186" s="100">
        <f t="shared" si="14"/>
        <v>4.933013696619532E-3</v>
      </c>
      <c r="AA186" s="45">
        <v>19</v>
      </c>
      <c r="AB186" s="46" t="s">
        <v>450</v>
      </c>
      <c r="AC186" s="46" t="s">
        <v>451</v>
      </c>
      <c r="AD186" s="118">
        <v>6099392463</v>
      </c>
      <c r="AE186" s="100">
        <f t="shared" si="15"/>
        <v>7.8257308507165869E-3</v>
      </c>
    </row>
    <row r="187" spans="2:31">
      <c r="B187" s="45">
        <v>20</v>
      </c>
      <c r="C187" s="46" t="s">
        <v>340</v>
      </c>
      <c r="D187" s="46" t="s">
        <v>341</v>
      </c>
      <c r="E187" s="118">
        <v>5821340980</v>
      </c>
      <c r="F187" s="100">
        <f t="shared" si="11"/>
        <v>6.3550909181913822E-3</v>
      </c>
      <c r="G187" s="45">
        <v>20</v>
      </c>
      <c r="H187" s="46" t="s">
        <v>340</v>
      </c>
      <c r="I187" s="46" t="s">
        <v>341</v>
      </c>
      <c r="J187" s="118">
        <v>7184641816</v>
      </c>
      <c r="K187" s="100">
        <f t="shared" si="12"/>
        <v>6.7403464395739167E-3</v>
      </c>
      <c r="L187" s="103">
        <v>20</v>
      </c>
      <c r="M187" s="46" t="s">
        <v>177</v>
      </c>
      <c r="N187" s="46" t="s">
        <v>364</v>
      </c>
      <c r="O187" s="118">
        <v>1983979200</v>
      </c>
      <c r="P187" s="100">
        <f>O187/$O$195</f>
        <v>2.2077199069540504E-3</v>
      </c>
      <c r="Q187" s="103">
        <v>20</v>
      </c>
      <c r="R187" s="46" t="s">
        <v>455</v>
      </c>
      <c r="S187" s="46" t="s">
        <v>350</v>
      </c>
      <c r="T187" s="118">
        <v>2284839217.29</v>
      </c>
      <c r="U187" s="100">
        <f t="shared" si="13"/>
        <v>3.4421033212830993E-3</v>
      </c>
      <c r="V187" s="103">
        <v>20</v>
      </c>
      <c r="W187" s="46" t="s">
        <v>455</v>
      </c>
      <c r="X187" s="46" t="s">
        <v>350</v>
      </c>
      <c r="Y187" s="118">
        <v>3583402402.1100001</v>
      </c>
      <c r="Z187" s="100">
        <f t="shared" si="14"/>
        <v>4.575768636492534E-3</v>
      </c>
      <c r="AA187" s="103">
        <v>20</v>
      </c>
      <c r="AB187" s="46" t="s">
        <v>351</v>
      </c>
      <c r="AC187" s="46" t="s">
        <v>353</v>
      </c>
      <c r="AD187" s="118">
        <v>3966364493</v>
      </c>
      <c r="AE187" s="100">
        <f t="shared" si="15"/>
        <v>5.0889824136337025E-3</v>
      </c>
    </row>
    <row r="188" spans="2:31">
      <c r="B188" s="45">
        <v>21</v>
      </c>
      <c r="C188" s="46" t="s">
        <v>168</v>
      </c>
      <c r="D188" s="46" t="s">
        <v>332</v>
      </c>
      <c r="E188" s="118">
        <v>5521198145</v>
      </c>
      <c r="F188" s="100">
        <f t="shared" si="11"/>
        <v>6.0274284412085077E-3</v>
      </c>
      <c r="G188" s="45">
        <v>21</v>
      </c>
      <c r="H188" s="46" t="s">
        <v>180</v>
      </c>
      <c r="I188" s="46" t="s">
        <v>345</v>
      </c>
      <c r="J188" s="118">
        <v>6736410870</v>
      </c>
      <c r="K188" s="100">
        <f t="shared" si="12"/>
        <v>6.3198339160059711E-3</v>
      </c>
      <c r="L188" s="45"/>
      <c r="M188" s="46"/>
      <c r="N188" s="46"/>
      <c r="O188" s="118"/>
      <c r="P188" s="100"/>
      <c r="Q188" s="45"/>
      <c r="R188" s="46"/>
      <c r="S188" s="46"/>
      <c r="T188" s="118"/>
      <c r="U188" s="100"/>
      <c r="V188" s="45"/>
      <c r="W188" s="46"/>
      <c r="X188" s="46"/>
      <c r="Y188" s="118"/>
      <c r="Z188" s="100"/>
      <c r="AA188" s="45"/>
      <c r="AB188" s="46"/>
      <c r="AC188" s="46"/>
      <c r="AD188" s="118"/>
      <c r="AE188" s="100"/>
    </row>
    <row r="189" spans="2:31">
      <c r="B189" s="45">
        <v>22</v>
      </c>
      <c r="C189" s="46" t="s">
        <v>336</v>
      </c>
      <c r="D189" s="46" t="s">
        <v>337</v>
      </c>
      <c r="E189" s="118">
        <v>5378491853</v>
      </c>
      <c r="F189" s="100">
        <f t="shared" si="11"/>
        <v>5.8716376254198807E-3</v>
      </c>
      <c r="G189" s="45">
        <v>22</v>
      </c>
      <c r="H189" s="46" t="s">
        <v>336</v>
      </c>
      <c r="I189" s="46" t="s">
        <v>337</v>
      </c>
      <c r="J189" s="118">
        <v>5699300478</v>
      </c>
      <c r="K189" s="100">
        <f t="shared" si="12"/>
        <v>5.346858015858145E-3</v>
      </c>
      <c r="L189" s="45"/>
      <c r="M189" s="46"/>
      <c r="N189" s="46"/>
      <c r="O189" s="118"/>
      <c r="P189" s="100"/>
      <c r="Q189" s="45"/>
      <c r="R189" s="46"/>
      <c r="S189" s="46"/>
      <c r="T189" s="118"/>
      <c r="U189" s="100"/>
      <c r="V189" s="45"/>
      <c r="W189" s="46"/>
      <c r="X189" s="46"/>
      <c r="Y189" s="118"/>
      <c r="Z189" s="100"/>
      <c r="AA189" s="45"/>
      <c r="AB189" s="46"/>
      <c r="AC189" s="46"/>
      <c r="AD189" s="118"/>
      <c r="AE189" s="100"/>
    </row>
    <row r="190" spans="2:31">
      <c r="B190" s="45">
        <v>23</v>
      </c>
      <c r="C190" s="46" t="s">
        <v>177</v>
      </c>
      <c r="D190" s="46" t="s">
        <v>364</v>
      </c>
      <c r="E190" s="118">
        <v>4453596000</v>
      </c>
      <c r="F190" s="100">
        <f t="shared" si="11"/>
        <v>4.8619394723882796E-3</v>
      </c>
      <c r="G190" s="45">
        <v>23</v>
      </c>
      <c r="H190" s="46" t="s">
        <v>168</v>
      </c>
      <c r="I190" s="46" t="s">
        <v>332</v>
      </c>
      <c r="J190" s="118">
        <v>5597687208</v>
      </c>
      <c r="K190" s="100">
        <f t="shared" si="12"/>
        <v>5.2515284698350312E-3</v>
      </c>
      <c r="L190" s="45"/>
      <c r="M190" s="46"/>
      <c r="N190" s="46"/>
      <c r="O190" s="118"/>
      <c r="P190" s="100"/>
      <c r="Q190" s="45"/>
      <c r="R190" s="46"/>
      <c r="S190" s="46"/>
      <c r="T190" s="118"/>
      <c r="U190" s="100"/>
      <c r="V190" s="45"/>
      <c r="W190" s="46"/>
      <c r="X190" s="46"/>
      <c r="Y190" s="118"/>
      <c r="Z190" s="100"/>
      <c r="AA190" s="45"/>
      <c r="AB190" s="46"/>
      <c r="AC190" s="46"/>
      <c r="AD190" s="118"/>
      <c r="AE190" s="100"/>
    </row>
    <row r="191" spans="2:31">
      <c r="B191" s="45">
        <v>24</v>
      </c>
      <c r="C191" s="46" t="s">
        <v>180</v>
      </c>
      <c r="D191" s="46" t="s">
        <v>345</v>
      </c>
      <c r="E191" s="118">
        <v>4244823763</v>
      </c>
      <c r="F191" s="100">
        <f t="shared" si="11"/>
        <v>4.6340252251577041E-3</v>
      </c>
      <c r="G191" s="45">
        <v>24</v>
      </c>
      <c r="H191" s="46" t="s">
        <v>177</v>
      </c>
      <c r="I191" s="46" t="s">
        <v>364</v>
      </c>
      <c r="J191" s="118">
        <v>4200420000</v>
      </c>
      <c r="K191" s="100">
        <f t="shared" si="12"/>
        <v>3.9406677071450362E-3</v>
      </c>
      <c r="L191" s="45"/>
      <c r="M191" s="46"/>
      <c r="N191" s="46"/>
      <c r="O191" s="118"/>
      <c r="P191" s="100"/>
      <c r="Q191" s="45"/>
      <c r="R191" s="46"/>
      <c r="S191" s="46"/>
      <c r="T191" s="118"/>
      <c r="U191" s="100"/>
      <c r="V191" s="45"/>
      <c r="W191" s="46"/>
      <c r="X191" s="46"/>
      <c r="Y191" s="118"/>
      <c r="Z191" s="100"/>
      <c r="AA191" s="45"/>
      <c r="AB191" s="46"/>
      <c r="AC191" s="46"/>
      <c r="AD191" s="118"/>
      <c r="AE191" s="100"/>
    </row>
    <row r="192" spans="2:31">
      <c r="B192" s="45">
        <v>25</v>
      </c>
      <c r="C192" s="46" t="s">
        <v>351</v>
      </c>
      <c r="D192" s="46" t="s">
        <v>353</v>
      </c>
      <c r="E192" s="118">
        <v>3016581066</v>
      </c>
      <c r="F192" s="100">
        <f t="shared" si="11"/>
        <v>3.2931668154104038E-3</v>
      </c>
      <c r="G192" s="45">
        <v>25</v>
      </c>
      <c r="H192" s="46" t="s">
        <v>351</v>
      </c>
      <c r="I192" s="46" t="s">
        <v>353</v>
      </c>
      <c r="J192" s="118">
        <v>4054412232</v>
      </c>
      <c r="K192" s="100">
        <f t="shared" si="12"/>
        <v>3.8036890011227996E-3</v>
      </c>
      <c r="L192" s="45"/>
      <c r="M192" s="46"/>
      <c r="N192" s="46"/>
      <c r="O192" s="118"/>
      <c r="P192" s="100"/>
      <c r="Q192" s="45"/>
      <c r="R192" s="46"/>
      <c r="S192" s="46"/>
      <c r="T192" s="118"/>
      <c r="U192" s="100"/>
      <c r="V192" s="45"/>
      <c r="W192" s="46"/>
      <c r="X192" s="46"/>
      <c r="Y192" s="118"/>
      <c r="Z192" s="100"/>
      <c r="AA192" s="45"/>
      <c r="AB192" s="46"/>
      <c r="AC192" s="46"/>
      <c r="AD192" s="118"/>
      <c r="AE192" s="100"/>
    </row>
    <row r="193" spans="2:31">
      <c r="B193" s="45">
        <v>26</v>
      </c>
      <c r="C193" s="46" t="s">
        <v>194</v>
      </c>
      <c r="D193" s="46" t="s">
        <v>374</v>
      </c>
      <c r="E193" s="118">
        <v>2214269255</v>
      </c>
      <c r="F193" s="100">
        <f t="shared" si="11"/>
        <v>2.417292249539538E-3</v>
      </c>
      <c r="G193" s="103">
        <v>26</v>
      </c>
      <c r="H193" s="46" t="s">
        <v>456</v>
      </c>
      <c r="I193" s="46" t="s">
        <v>374</v>
      </c>
      <c r="J193" s="118">
        <v>2883124447</v>
      </c>
      <c r="K193" s="100">
        <f t="shared" si="12"/>
        <v>2.7048331842942589E-3</v>
      </c>
      <c r="L193" s="103"/>
      <c r="M193" s="46"/>
      <c r="N193" s="46"/>
      <c r="O193" s="118"/>
      <c r="P193" s="100"/>
      <c r="Q193" s="103"/>
      <c r="R193" s="46"/>
      <c r="S193" s="46"/>
      <c r="T193" s="118"/>
      <c r="U193" s="100"/>
      <c r="V193" s="103"/>
      <c r="W193" s="46"/>
      <c r="X193" s="46"/>
      <c r="Y193" s="118"/>
      <c r="Z193" s="100"/>
      <c r="AA193" s="103"/>
      <c r="AB193" s="46"/>
      <c r="AC193" s="46"/>
      <c r="AD193" s="118"/>
      <c r="AE193" s="100"/>
    </row>
    <row r="194" spans="2:31">
      <c r="B194" s="103">
        <v>27</v>
      </c>
      <c r="C194" s="46" t="s">
        <v>377</v>
      </c>
      <c r="D194" s="46" t="s">
        <v>378</v>
      </c>
      <c r="E194" s="118">
        <v>1576875308</v>
      </c>
      <c r="F194" s="100">
        <f t="shared" si="11"/>
        <v>1.7214566168551493E-3</v>
      </c>
      <c r="G194" s="45">
        <v>27</v>
      </c>
      <c r="H194" s="46"/>
      <c r="I194" s="46"/>
      <c r="J194" s="118"/>
      <c r="K194" s="100"/>
      <c r="L194" s="45"/>
      <c r="M194" s="46"/>
      <c r="N194" s="46"/>
      <c r="O194" s="118"/>
      <c r="P194" s="100"/>
      <c r="Q194" s="45"/>
      <c r="R194" s="46"/>
      <c r="S194" s="46"/>
      <c r="T194" s="118"/>
      <c r="U194" s="100"/>
      <c r="V194" s="45"/>
      <c r="W194" s="46"/>
      <c r="X194" s="46"/>
      <c r="Y194" s="118"/>
      <c r="Z194" s="100"/>
      <c r="AA194" s="45"/>
      <c r="AB194" s="46"/>
      <c r="AC194" s="46"/>
      <c r="AD194" s="118"/>
      <c r="AE194" s="100"/>
    </row>
    <row r="195" spans="2:31">
      <c r="B195" s="45">
        <v>28</v>
      </c>
      <c r="C195" s="46"/>
      <c r="D195" s="46"/>
      <c r="E195" s="53"/>
      <c r="F195" s="100"/>
      <c r="G195" s="45">
        <v>28</v>
      </c>
      <c r="H195" s="46"/>
      <c r="I195" s="51"/>
      <c r="J195" s="53">
        <f>SUM(J168:J194)</f>
        <v>1065915807208</v>
      </c>
      <c r="K195" s="100">
        <f>SUM(K168:K194)</f>
        <v>0.99999999999999978</v>
      </c>
      <c r="L195" s="45"/>
      <c r="M195" s="46"/>
      <c r="N195" s="98"/>
      <c r="O195" s="53">
        <f>SUM(O168:O194)</f>
        <v>898655302129</v>
      </c>
      <c r="P195" s="100">
        <f>SUM(P168:P194)</f>
        <v>1.0000000000000002</v>
      </c>
      <c r="Q195" s="45"/>
      <c r="R195" s="46"/>
      <c r="S195" s="46"/>
      <c r="T195" s="53">
        <f>SUM(T168:T194)</f>
        <v>663791584396.22009</v>
      </c>
      <c r="U195" s="100">
        <f>SUM(U168:U194)</f>
        <v>0.99999999999999978</v>
      </c>
      <c r="V195" s="45"/>
      <c r="W195" s="46"/>
      <c r="X195" s="46"/>
      <c r="Y195" s="53">
        <f>SUM(Y168:Y194)</f>
        <v>783125784274.09021</v>
      </c>
      <c r="Z195" s="100">
        <f>SUM(Z168:Z194)</f>
        <v>0.99999999999999978</v>
      </c>
      <c r="AA195" s="45"/>
      <c r="AB195" s="46"/>
      <c r="AC195" s="46"/>
      <c r="AD195" s="53">
        <f>SUM(AD168:AD194)</f>
        <v>779402279397.5199</v>
      </c>
      <c r="AE195" s="100">
        <f>SUM(AE168:AE194)</f>
        <v>1.0000000000000004</v>
      </c>
    </row>
    <row r="196" spans="2:31">
      <c r="B196" s="45">
        <v>29</v>
      </c>
      <c r="C196" s="46"/>
      <c r="D196" s="51"/>
      <c r="E196" s="53">
        <f>SUM(E168:E195)</f>
        <v>916012226251</v>
      </c>
      <c r="F196" s="100">
        <f>SUM(F168:F195)</f>
        <v>1.0000000000000002</v>
      </c>
      <c r="G196" s="45">
        <v>29</v>
      </c>
      <c r="H196" s="46"/>
      <c r="I196" s="51"/>
      <c r="J196" s="125"/>
      <c r="K196" s="52"/>
      <c r="L196" s="45"/>
      <c r="M196" s="46"/>
      <c r="N196" s="98"/>
      <c r="O196" s="125"/>
      <c r="P196" s="52"/>
      <c r="Q196" s="45"/>
      <c r="R196" s="46"/>
      <c r="S196" s="46"/>
      <c r="T196" s="125"/>
      <c r="U196" s="100"/>
      <c r="V196" s="45"/>
      <c r="W196" s="46"/>
      <c r="X196" s="46"/>
      <c r="Y196" s="125"/>
      <c r="Z196" s="100"/>
      <c r="AA196" s="45"/>
      <c r="AB196" s="46"/>
      <c r="AC196" s="46"/>
      <c r="AD196" s="125"/>
      <c r="AE196" s="100"/>
    </row>
    <row r="197" spans="2:31">
      <c r="B197" s="45">
        <v>30</v>
      </c>
      <c r="C197" s="46"/>
      <c r="D197" s="51"/>
      <c r="E197" s="125"/>
      <c r="F197" s="52"/>
      <c r="G197" s="45">
        <v>30</v>
      </c>
      <c r="H197" s="46"/>
      <c r="I197" s="51"/>
      <c r="J197" s="125"/>
      <c r="K197" s="52"/>
      <c r="L197" s="45"/>
      <c r="M197" s="46"/>
      <c r="N197" s="98"/>
      <c r="O197" s="125"/>
      <c r="P197" s="52"/>
      <c r="Q197" s="45"/>
      <c r="R197" s="46"/>
      <c r="S197" s="46"/>
      <c r="T197" s="125"/>
      <c r="U197" s="100"/>
      <c r="V197" s="45"/>
      <c r="W197" s="46"/>
      <c r="X197" s="46"/>
      <c r="Y197" s="125"/>
      <c r="Z197" s="100"/>
      <c r="AA197" s="45"/>
      <c r="AB197" s="46"/>
      <c r="AC197" s="46"/>
      <c r="AD197" s="125"/>
      <c r="AE197" s="100"/>
    </row>
    <row r="198" spans="2:31">
      <c r="B198" s="124"/>
      <c r="C198" s="125"/>
      <c r="D198" s="52"/>
      <c r="E198" s="125"/>
      <c r="F198" s="52"/>
      <c r="G198" s="45"/>
      <c r="H198" s="125"/>
      <c r="I198" s="52"/>
      <c r="J198" s="125"/>
      <c r="K198" s="52"/>
      <c r="L198" s="45"/>
      <c r="M198" s="125"/>
      <c r="N198" s="52"/>
      <c r="O198" s="125"/>
      <c r="P198" s="52"/>
      <c r="Q198" s="45"/>
      <c r="R198" s="125"/>
      <c r="S198" s="46"/>
      <c r="T198" s="125"/>
      <c r="U198" s="100"/>
      <c r="V198" s="45"/>
      <c r="W198" s="125"/>
      <c r="X198" s="46"/>
      <c r="Y198" s="125"/>
      <c r="Z198" s="100"/>
      <c r="AA198" s="45"/>
      <c r="AB198" s="125"/>
      <c r="AC198" s="46"/>
      <c r="AD198" s="125"/>
      <c r="AE198" s="100"/>
    </row>
    <row r="199" spans="2:31">
      <c r="B199" s="54"/>
      <c r="C199" s="55"/>
      <c r="D199" s="56"/>
      <c r="E199" s="55"/>
      <c r="F199" s="56"/>
      <c r="G199" s="54"/>
      <c r="H199" s="55"/>
      <c r="I199" s="56"/>
      <c r="J199" s="55"/>
      <c r="K199" s="56"/>
      <c r="L199" s="54"/>
      <c r="M199" s="55"/>
      <c r="N199" s="56"/>
      <c r="O199" s="55"/>
      <c r="P199" s="56"/>
      <c r="Q199" s="54"/>
      <c r="R199" s="55"/>
      <c r="S199" s="56"/>
      <c r="T199" s="55"/>
      <c r="U199" s="56"/>
      <c r="V199" s="54"/>
      <c r="W199" s="55"/>
      <c r="X199" s="56"/>
      <c r="Y199" s="55"/>
      <c r="Z199" s="56"/>
      <c r="AA199" s="54"/>
      <c r="AB199" s="55"/>
      <c r="AC199" s="56"/>
      <c r="AD199" s="55"/>
      <c r="AE199" s="56"/>
    </row>
    <row r="200" spans="2:31">
      <c r="B200" s="341" t="s">
        <v>105</v>
      </c>
      <c r="C200" s="57" t="s">
        <v>106</v>
      </c>
      <c r="D200" s="60" t="s">
        <v>107</v>
      </c>
      <c r="E200" s="131"/>
      <c r="F200" s="61"/>
      <c r="G200" s="341" t="s">
        <v>105</v>
      </c>
      <c r="H200" s="57" t="s">
        <v>106</v>
      </c>
      <c r="I200" s="60" t="s">
        <v>107</v>
      </c>
      <c r="J200" s="131"/>
      <c r="K200" s="61"/>
      <c r="L200" s="341" t="s">
        <v>105</v>
      </c>
      <c r="M200" s="57" t="s">
        <v>106</v>
      </c>
      <c r="N200" s="60" t="s">
        <v>107</v>
      </c>
      <c r="O200" s="131"/>
      <c r="P200" s="61"/>
      <c r="Q200" s="341" t="s">
        <v>105</v>
      </c>
      <c r="R200" s="57" t="s">
        <v>106</v>
      </c>
      <c r="S200" s="60" t="s">
        <v>107</v>
      </c>
      <c r="T200" s="131"/>
      <c r="U200" s="61"/>
      <c r="V200" s="341" t="s">
        <v>105</v>
      </c>
      <c r="W200" s="57" t="s">
        <v>106</v>
      </c>
      <c r="X200" s="60" t="s">
        <v>107</v>
      </c>
      <c r="Y200" s="131"/>
      <c r="Z200" s="61"/>
      <c r="AA200" s="341" t="s">
        <v>105</v>
      </c>
      <c r="AB200" s="57" t="s">
        <v>106</v>
      </c>
      <c r="AC200" s="60" t="s">
        <v>107</v>
      </c>
      <c r="AD200" s="131"/>
      <c r="AE200" s="61"/>
    </row>
    <row r="201" spans="2:31" ht="12.75" customHeight="1">
      <c r="B201" s="342"/>
      <c r="C201" s="46" t="s">
        <v>457</v>
      </c>
      <c r="D201" s="68" t="s">
        <v>458</v>
      </c>
      <c r="E201" s="132"/>
      <c r="F201" s="77"/>
      <c r="G201" s="342"/>
      <c r="H201" s="46" t="s">
        <v>377</v>
      </c>
      <c r="I201" s="68" t="s">
        <v>393</v>
      </c>
      <c r="J201" s="132"/>
      <c r="K201" s="77"/>
      <c r="L201" s="342"/>
      <c r="M201" s="46" t="s">
        <v>459</v>
      </c>
      <c r="N201" s="68" t="s">
        <v>460</v>
      </c>
      <c r="O201" s="132"/>
      <c r="P201" s="77"/>
      <c r="Q201" s="342"/>
      <c r="R201" s="46" t="s">
        <v>372</v>
      </c>
      <c r="S201" s="68" t="s">
        <v>461</v>
      </c>
      <c r="T201" s="132"/>
      <c r="U201" s="77"/>
      <c r="V201" s="342"/>
      <c r="W201" s="46" t="s">
        <v>453</v>
      </c>
      <c r="X201" s="68" t="s">
        <v>462</v>
      </c>
      <c r="Y201" s="132"/>
      <c r="Z201" s="77"/>
      <c r="AA201" s="342"/>
      <c r="AB201" s="46" t="s">
        <v>455</v>
      </c>
      <c r="AC201" s="133" t="s">
        <v>463</v>
      </c>
      <c r="AD201" s="132"/>
      <c r="AE201" s="77"/>
    </row>
    <row r="202" spans="2:31">
      <c r="B202" s="342"/>
      <c r="C202" s="46" t="s">
        <v>464</v>
      </c>
      <c r="D202" s="66" t="s">
        <v>465</v>
      </c>
      <c r="E202" s="132"/>
      <c r="F202" s="73"/>
      <c r="G202" s="342"/>
      <c r="H202" s="75"/>
      <c r="I202" s="64"/>
      <c r="J202" s="132"/>
      <c r="K202" s="73"/>
      <c r="L202" s="342"/>
      <c r="M202" s="75" t="s">
        <v>466</v>
      </c>
      <c r="N202" s="68" t="s">
        <v>460</v>
      </c>
      <c r="O202" s="132"/>
      <c r="P202" s="73"/>
      <c r="Q202" s="342"/>
      <c r="R202" s="46" t="s">
        <v>467</v>
      </c>
      <c r="S202" s="66" t="s">
        <v>468</v>
      </c>
      <c r="T202" s="132"/>
      <c r="U202" s="73"/>
      <c r="V202" s="342"/>
      <c r="W202" s="46" t="s">
        <v>180</v>
      </c>
      <c r="X202" s="68" t="s">
        <v>462</v>
      </c>
      <c r="Y202" s="132"/>
      <c r="Z202" s="73"/>
      <c r="AA202" s="342"/>
      <c r="AB202" s="46" t="s">
        <v>442</v>
      </c>
      <c r="AC202" s="66" t="s">
        <v>469</v>
      </c>
      <c r="AD202" s="132"/>
      <c r="AE202" s="73"/>
    </row>
    <row r="203" spans="2:31">
      <c r="B203" s="342"/>
      <c r="C203" s="75" t="s">
        <v>470</v>
      </c>
      <c r="D203" s="134" t="s">
        <v>471</v>
      </c>
      <c r="E203" s="132"/>
      <c r="F203" s="74"/>
      <c r="G203" s="342"/>
      <c r="H203" s="75"/>
      <c r="I203" s="64"/>
      <c r="J203" s="132"/>
      <c r="K203" s="74"/>
      <c r="L203" s="342"/>
      <c r="M203" s="75" t="s">
        <v>472</v>
      </c>
      <c r="N203" s="68" t="s">
        <v>460</v>
      </c>
      <c r="O203" s="132"/>
      <c r="P203" s="74"/>
      <c r="Q203" s="342"/>
      <c r="R203" s="75"/>
      <c r="S203" s="64"/>
      <c r="T203" s="132"/>
      <c r="U203" s="74"/>
      <c r="V203" s="342"/>
      <c r="W203" s="46" t="s">
        <v>351</v>
      </c>
      <c r="X203" s="66" t="s">
        <v>473</v>
      </c>
      <c r="Y203" s="132"/>
      <c r="Z203" s="74"/>
      <c r="AA203" s="342"/>
      <c r="AB203" s="75"/>
      <c r="AC203" s="64"/>
      <c r="AD203" s="132"/>
      <c r="AE203" s="74"/>
    </row>
    <row r="204" spans="2:31">
      <c r="B204" s="342"/>
      <c r="C204" s="75"/>
      <c r="D204" s="64"/>
      <c r="E204" s="132"/>
      <c r="F204" s="76"/>
      <c r="G204" s="342"/>
      <c r="H204" s="75"/>
      <c r="I204" s="64"/>
      <c r="J204" s="132"/>
      <c r="K204" s="76"/>
      <c r="L204" s="342"/>
      <c r="M204" s="75" t="s">
        <v>474</v>
      </c>
      <c r="N204" s="68" t="s">
        <v>460</v>
      </c>
      <c r="O204" s="132"/>
      <c r="P204" s="76"/>
      <c r="Q204" s="342"/>
      <c r="R204" s="75"/>
      <c r="S204" s="64"/>
      <c r="T204" s="132"/>
      <c r="U204" s="76"/>
      <c r="V204" s="342"/>
      <c r="W204" s="46" t="s">
        <v>354</v>
      </c>
      <c r="X204" s="66" t="s">
        <v>473</v>
      </c>
      <c r="Y204" s="132"/>
      <c r="Z204" s="76"/>
      <c r="AA204" s="342"/>
      <c r="AB204" s="75"/>
      <c r="AC204" s="64"/>
      <c r="AD204" s="132"/>
      <c r="AE204" s="76"/>
    </row>
    <row r="205" spans="2:31">
      <c r="B205" s="342"/>
      <c r="C205" s="75" t="s">
        <v>418</v>
      </c>
      <c r="D205" s="64"/>
      <c r="E205" s="132"/>
      <c r="F205" s="76"/>
      <c r="G205" s="342"/>
      <c r="H205" s="75"/>
      <c r="I205" s="64"/>
      <c r="J205" s="132"/>
      <c r="K205" s="76"/>
      <c r="L205" s="342"/>
      <c r="M205" s="75" t="s">
        <v>475</v>
      </c>
      <c r="N205" s="68" t="s">
        <v>460</v>
      </c>
      <c r="O205" s="132"/>
      <c r="P205" s="76"/>
      <c r="Q205" s="342"/>
      <c r="R205" s="75"/>
      <c r="S205" s="64"/>
      <c r="T205" s="132"/>
      <c r="U205" s="76"/>
      <c r="V205" s="342"/>
      <c r="W205" s="75"/>
      <c r="X205" s="64"/>
      <c r="Y205" s="132"/>
      <c r="Z205" s="76"/>
      <c r="AA205" s="342"/>
      <c r="AB205" s="75"/>
      <c r="AC205" s="64"/>
      <c r="AD205" s="132"/>
      <c r="AE205" s="76"/>
    </row>
    <row r="206" spans="2:31">
      <c r="B206" s="342"/>
      <c r="C206" s="75"/>
      <c r="D206" s="64"/>
      <c r="E206" s="132"/>
      <c r="F206" s="76"/>
      <c r="G206" s="342"/>
      <c r="H206" s="75"/>
      <c r="I206" s="64"/>
      <c r="J206" s="132"/>
      <c r="K206" s="76"/>
      <c r="L206" s="342"/>
      <c r="M206" s="75"/>
      <c r="N206" s="64"/>
      <c r="O206" s="132"/>
      <c r="P206" s="76"/>
      <c r="Q206" s="342"/>
      <c r="R206" s="75"/>
      <c r="S206" s="64"/>
      <c r="T206" s="132"/>
      <c r="U206" s="76"/>
      <c r="V206" s="342"/>
      <c r="W206" s="75"/>
      <c r="X206" s="64"/>
      <c r="Y206" s="132"/>
      <c r="Z206" s="76"/>
      <c r="AA206" s="342"/>
      <c r="AB206" s="75"/>
      <c r="AC206" s="64"/>
      <c r="AD206" s="132"/>
      <c r="AE206" s="76"/>
    </row>
    <row r="207" spans="2:31">
      <c r="B207" s="342"/>
      <c r="C207" s="75"/>
      <c r="D207" s="64"/>
      <c r="E207" s="132"/>
      <c r="F207" s="76"/>
      <c r="G207" s="342"/>
      <c r="H207" s="75"/>
      <c r="I207" s="64"/>
      <c r="J207" s="132"/>
      <c r="K207" s="76"/>
      <c r="L207" s="342"/>
      <c r="M207" s="75" t="s">
        <v>476</v>
      </c>
      <c r="N207" s="64"/>
      <c r="O207" s="132"/>
      <c r="P207" s="76"/>
      <c r="Q207" s="342"/>
      <c r="R207" s="75"/>
      <c r="S207" s="64"/>
      <c r="T207" s="132"/>
      <c r="U207" s="76"/>
      <c r="V207" s="342"/>
      <c r="W207" s="75"/>
      <c r="X207" s="64"/>
      <c r="Y207" s="132"/>
      <c r="Z207" s="76"/>
      <c r="AA207" s="342"/>
      <c r="AB207" s="75"/>
      <c r="AC207" s="64"/>
      <c r="AD207" s="132"/>
      <c r="AE207" s="76"/>
    </row>
    <row r="208" spans="2:31">
      <c r="B208" s="342"/>
      <c r="C208" s="75"/>
      <c r="D208" s="64"/>
      <c r="E208" s="132"/>
      <c r="F208" s="76"/>
      <c r="G208" s="342"/>
      <c r="H208" s="75"/>
      <c r="I208" s="64"/>
      <c r="J208" s="132"/>
      <c r="K208" s="76"/>
      <c r="L208" s="342"/>
      <c r="M208" s="75"/>
      <c r="N208" s="64"/>
      <c r="O208" s="132"/>
      <c r="P208" s="76"/>
      <c r="Q208" s="342"/>
      <c r="R208" s="75"/>
      <c r="S208" s="64"/>
      <c r="T208" s="132"/>
      <c r="U208" s="76"/>
      <c r="V208" s="342"/>
      <c r="W208" s="75"/>
      <c r="X208" s="64"/>
      <c r="Y208" s="132"/>
      <c r="Z208" s="76"/>
      <c r="AA208" s="342"/>
      <c r="AB208" s="75"/>
      <c r="AC208" s="64"/>
      <c r="AD208" s="132"/>
      <c r="AE208" s="76"/>
    </row>
    <row r="209" spans="2:31">
      <c r="B209" s="342"/>
      <c r="C209" s="75"/>
      <c r="D209" s="64"/>
      <c r="E209" s="132"/>
      <c r="F209" s="76"/>
      <c r="G209" s="342"/>
      <c r="H209" s="75"/>
      <c r="I209" s="64"/>
      <c r="J209" s="132"/>
      <c r="K209" s="76"/>
      <c r="L209" s="342"/>
      <c r="M209" s="75"/>
      <c r="N209" s="64"/>
      <c r="O209" s="132"/>
      <c r="P209" s="76"/>
      <c r="Q209" s="342"/>
      <c r="R209" s="75"/>
      <c r="S209" s="64"/>
      <c r="T209" s="132"/>
      <c r="U209" s="76"/>
      <c r="V209" s="342"/>
      <c r="W209" s="75"/>
      <c r="X209" s="64"/>
      <c r="Y209" s="132"/>
      <c r="Z209" s="76"/>
      <c r="AA209" s="342"/>
      <c r="AB209" s="75"/>
      <c r="AC209" s="64"/>
      <c r="AD209" s="132"/>
      <c r="AE209" s="76"/>
    </row>
    <row r="210" spans="2:31">
      <c r="B210" s="342"/>
      <c r="C210" s="75"/>
      <c r="D210" s="64"/>
      <c r="E210" s="132"/>
      <c r="F210" s="76"/>
      <c r="G210" s="342"/>
      <c r="H210" s="75"/>
      <c r="I210" s="64"/>
      <c r="J210" s="132"/>
      <c r="K210" s="76"/>
      <c r="L210" s="342"/>
      <c r="M210" s="75"/>
      <c r="N210" s="64"/>
      <c r="O210" s="132"/>
      <c r="P210" s="76"/>
      <c r="Q210" s="342"/>
      <c r="R210" s="75"/>
      <c r="S210" s="64"/>
      <c r="T210" s="132"/>
      <c r="U210" s="76"/>
      <c r="V210" s="342"/>
      <c r="W210" s="75"/>
      <c r="X210" s="64"/>
      <c r="Y210" s="132"/>
      <c r="Z210" s="76"/>
      <c r="AA210" s="342"/>
      <c r="AB210" s="75"/>
      <c r="AC210" s="64"/>
      <c r="AD210" s="132"/>
      <c r="AE210" s="76"/>
    </row>
    <row r="211" spans="2:31">
      <c r="B211" s="342"/>
      <c r="C211" s="75"/>
      <c r="D211" s="64"/>
      <c r="E211" s="132"/>
      <c r="F211" s="76"/>
      <c r="G211" s="342"/>
      <c r="H211" s="75"/>
      <c r="I211" s="64"/>
      <c r="J211" s="132"/>
      <c r="K211" s="76"/>
      <c r="L211" s="342"/>
      <c r="M211" s="75"/>
      <c r="N211" s="64"/>
      <c r="O211" s="132"/>
      <c r="P211" s="76"/>
      <c r="Q211" s="342"/>
      <c r="R211" s="75"/>
      <c r="S211" s="64"/>
      <c r="T211" s="132"/>
      <c r="U211" s="76"/>
      <c r="V211" s="342"/>
      <c r="W211" s="75"/>
      <c r="X211" s="64"/>
      <c r="Y211" s="132"/>
      <c r="Z211" s="76"/>
      <c r="AA211" s="342"/>
      <c r="AB211" s="75"/>
      <c r="AC211" s="64"/>
      <c r="AD211" s="132"/>
      <c r="AE211" s="76"/>
    </row>
    <row r="212" spans="2:31">
      <c r="B212" s="342"/>
      <c r="C212" s="75"/>
      <c r="D212" s="64"/>
      <c r="E212" s="132"/>
      <c r="F212" s="76"/>
      <c r="G212" s="342"/>
      <c r="H212" s="75"/>
      <c r="I212" s="64"/>
      <c r="J212" s="132"/>
      <c r="K212" s="76"/>
      <c r="L212" s="342"/>
      <c r="M212" s="75"/>
      <c r="N212" s="64"/>
      <c r="O212" s="132"/>
      <c r="P212" s="76"/>
      <c r="Q212" s="342"/>
      <c r="R212" s="75"/>
      <c r="S212" s="64"/>
      <c r="T212" s="132"/>
      <c r="U212" s="76"/>
      <c r="V212" s="342"/>
      <c r="W212" s="75"/>
      <c r="X212" s="64"/>
      <c r="Y212" s="132"/>
      <c r="Z212" s="76"/>
      <c r="AA212" s="342"/>
      <c r="AB212" s="75"/>
      <c r="AC212" s="64"/>
      <c r="AD212" s="132"/>
      <c r="AE212" s="76"/>
    </row>
    <row r="213" spans="2:31">
      <c r="B213" s="342"/>
      <c r="C213" s="75"/>
      <c r="D213" s="64"/>
      <c r="E213" s="132"/>
      <c r="F213" s="76"/>
      <c r="G213" s="342"/>
      <c r="H213" s="75"/>
      <c r="I213" s="64"/>
      <c r="J213" s="132"/>
      <c r="K213" s="76"/>
      <c r="L213" s="342"/>
      <c r="M213" s="75"/>
      <c r="N213" s="64"/>
      <c r="O213" s="132"/>
      <c r="P213" s="76"/>
      <c r="Q213" s="342"/>
      <c r="R213" s="75"/>
      <c r="S213" s="64"/>
      <c r="T213" s="132"/>
      <c r="U213" s="76"/>
      <c r="V213" s="342"/>
      <c r="W213" s="75"/>
      <c r="X213" s="64"/>
      <c r="Y213" s="132"/>
      <c r="Z213" s="76"/>
      <c r="AA213" s="342"/>
      <c r="AB213" s="75"/>
      <c r="AC213" s="64"/>
      <c r="AD213" s="132"/>
      <c r="AE213" s="76"/>
    </row>
    <row r="214" spans="2:31">
      <c r="B214" s="342"/>
      <c r="C214" s="75"/>
      <c r="D214" s="64"/>
      <c r="E214" s="132"/>
      <c r="F214" s="76"/>
      <c r="G214" s="342"/>
      <c r="H214" s="75"/>
      <c r="I214" s="64"/>
      <c r="J214" s="132"/>
      <c r="K214" s="76"/>
      <c r="L214" s="342"/>
      <c r="M214" s="75"/>
      <c r="N214" s="64"/>
      <c r="O214" s="132"/>
      <c r="P214" s="76"/>
      <c r="Q214" s="342"/>
      <c r="R214" s="75"/>
      <c r="S214" s="64"/>
      <c r="T214" s="132"/>
      <c r="U214" s="76"/>
      <c r="V214" s="342"/>
      <c r="W214" s="75"/>
      <c r="X214" s="64"/>
      <c r="Y214" s="132"/>
      <c r="Z214" s="76"/>
      <c r="AA214" s="342"/>
      <c r="AB214" s="75"/>
      <c r="AC214" s="64"/>
      <c r="AD214" s="132"/>
      <c r="AE214" s="76"/>
    </row>
    <row r="215" spans="2:31">
      <c r="B215" s="342"/>
      <c r="C215" s="75"/>
      <c r="D215" s="64"/>
      <c r="E215" s="132"/>
      <c r="F215" s="76"/>
      <c r="G215" s="342"/>
      <c r="H215" s="75"/>
      <c r="I215" s="64"/>
      <c r="J215" s="132"/>
      <c r="K215" s="76"/>
      <c r="L215" s="342"/>
      <c r="M215" s="75"/>
      <c r="N215" s="64"/>
      <c r="O215" s="132"/>
      <c r="P215" s="76"/>
      <c r="Q215" s="342"/>
      <c r="R215" s="75"/>
      <c r="S215" s="64"/>
      <c r="T215" s="132"/>
      <c r="U215" s="76"/>
      <c r="V215" s="342"/>
      <c r="W215" s="75"/>
      <c r="X215" s="64"/>
      <c r="Y215" s="132"/>
      <c r="Z215" s="76"/>
      <c r="AA215" s="342"/>
      <c r="AB215" s="75"/>
      <c r="AC215" s="64"/>
      <c r="AD215" s="132"/>
      <c r="AE215" s="76"/>
    </row>
    <row r="216" spans="2:31">
      <c r="B216" s="342"/>
      <c r="C216" s="75"/>
      <c r="D216" s="64"/>
      <c r="E216" s="132"/>
      <c r="F216" s="76"/>
      <c r="G216" s="342"/>
      <c r="H216" s="75"/>
      <c r="I216" s="64"/>
      <c r="J216" s="132"/>
      <c r="K216" s="76"/>
      <c r="L216" s="342"/>
      <c r="M216" s="75"/>
      <c r="N216" s="64"/>
      <c r="O216" s="132"/>
      <c r="P216" s="76"/>
      <c r="Q216" s="342"/>
      <c r="R216" s="75"/>
      <c r="S216" s="64"/>
      <c r="T216" s="132"/>
      <c r="U216" s="76"/>
      <c r="V216" s="342"/>
      <c r="W216" s="75"/>
      <c r="X216" s="64"/>
      <c r="Y216" s="132"/>
      <c r="Z216" s="76"/>
      <c r="AA216" s="342"/>
      <c r="AB216" s="75"/>
      <c r="AC216" s="64"/>
      <c r="AD216" s="132"/>
      <c r="AE216" s="76"/>
    </row>
    <row r="217" spans="2:31">
      <c r="B217" s="342"/>
      <c r="C217" s="75"/>
      <c r="D217" s="64"/>
      <c r="E217" s="132"/>
      <c r="F217" s="76"/>
      <c r="G217" s="342"/>
      <c r="H217" s="75"/>
      <c r="I217" s="64"/>
      <c r="J217" s="132"/>
      <c r="K217" s="76"/>
      <c r="L217" s="342"/>
      <c r="M217" s="75"/>
      <c r="N217" s="64"/>
      <c r="O217" s="132"/>
      <c r="P217" s="76"/>
      <c r="Q217" s="342"/>
      <c r="R217" s="75"/>
      <c r="S217" s="64"/>
      <c r="T217" s="132"/>
      <c r="U217" s="76"/>
      <c r="V217" s="342"/>
      <c r="W217" s="75"/>
      <c r="X217" s="64"/>
      <c r="Y217" s="132"/>
      <c r="Z217" s="76"/>
      <c r="AA217" s="342"/>
      <c r="AB217" s="75"/>
      <c r="AC217" s="64"/>
      <c r="AD217" s="132"/>
      <c r="AE217" s="76"/>
    </row>
    <row r="218" spans="2:31">
      <c r="B218" s="343"/>
      <c r="C218" s="79"/>
      <c r="D218" s="80"/>
      <c r="E218" s="135"/>
      <c r="F218" s="82"/>
      <c r="G218" s="343"/>
      <c r="H218" s="79"/>
      <c r="I218" s="80"/>
      <c r="J218" s="135"/>
      <c r="K218" s="82"/>
      <c r="L218" s="343"/>
      <c r="M218" s="79"/>
      <c r="N218" s="80"/>
      <c r="O218" s="135"/>
      <c r="P218" s="82"/>
      <c r="Q218" s="343"/>
      <c r="R218" s="79"/>
      <c r="S218" s="80"/>
      <c r="T218" s="135"/>
      <c r="U218" s="82"/>
      <c r="V218" s="343"/>
      <c r="W218" s="79"/>
      <c r="X218" s="80"/>
      <c r="Y218" s="135"/>
      <c r="Z218" s="82"/>
      <c r="AA218" s="343"/>
      <c r="AB218" s="79"/>
      <c r="AC218" s="80"/>
      <c r="AD218" s="135"/>
      <c r="AE218" s="82"/>
    </row>
    <row r="219" spans="2:31">
      <c r="B219" s="136"/>
      <c r="C219" s="65"/>
      <c r="D219" s="65"/>
      <c r="E219" s="65"/>
      <c r="F219" s="65"/>
    </row>
    <row r="220" spans="2:31">
      <c r="B220" s="136"/>
      <c r="C220" s="65"/>
      <c r="D220" s="65"/>
      <c r="E220" s="65"/>
      <c r="F220" s="65"/>
    </row>
    <row r="221" spans="2:31">
      <c r="B221" s="26"/>
      <c r="C221" s="27" t="s">
        <v>477</v>
      </c>
      <c r="D221" s="29"/>
      <c r="E221" s="29"/>
      <c r="F221" s="85"/>
      <c r="G221" s="26"/>
      <c r="H221" s="27" t="s">
        <v>478</v>
      </c>
      <c r="I221" s="29"/>
      <c r="J221" s="29"/>
      <c r="K221" s="85"/>
      <c r="L221" s="26"/>
      <c r="M221" s="27" t="s">
        <v>491</v>
      </c>
      <c r="N221" s="29"/>
      <c r="O221" s="29"/>
      <c r="P221" s="85"/>
    </row>
    <row r="222" spans="2:31">
      <c r="B222" s="31"/>
      <c r="C222" s="114" t="s">
        <v>66</v>
      </c>
      <c r="D222" s="116" t="s">
        <v>279</v>
      </c>
      <c r="E222" s="116" t="s">
        <v>135</v>
      </c>
      <c r="F222" s="117" t="s">
        <v>136</v>
      </c>
      <c r="G222" s="31"/>
      <c r="H222" s="114" t="s">
        <v>66</v>
      </c>
      <c r="I222" s="116" t="s">
        <v>279</v>
      </c>
      <c r="J222" s="116" t="s">
        <v>135</v>
      </c>
      <c r="K222" s="117" t="s">
        <v>136</v>
      </c>
      <c r="L222" s="31"/>
      <c r="M222" s="114" t="s">
        <v>66</v>
      </c>
      <c r="N222" s="116" t="s">
        <v>279</v>
      </c>
      <c r="O222" s="116" t="s">
        <v>135</v>
      </c>
      <c r="P222" s="117" t="s">
        <v>136</v>
      </c>
    </row>
    <row r="223" spans="2:31">
      <c r="B223" s="39">
        <v>1</v>
      </c>
      <c r="C223" s="46" t="s">
        <v>143</v>
      </c>
      <c r="D223" s="46" t="s">
        <v>439</v>
      </c>
      <c r="E223" s="118">
        <v>178200000000</v>
      </c>
      <c r="F223" s="100">
        <f>E223/$E$250</f>
        <v>0.24656448365133496</v>
      </c>
      <c r="G223" s="39">
        <v>1</v>
      </c>
      <c r="H223" s="46" t="s">
        <v>143</v>
      </c>
      <c r="I223" s="46" t="s">
        <v>439</v>
      </c>
      <c r="J223" s="118">
        <v>192198080000</v>
      </c>
      <c r="K223" s="100">
        <f>J223/$J$250</f>
        <v>0.23245569867064042</v>
      </c>
      <c r="L223" s="39">
        <v>1</v>
      </c>
      <c r="M223" s="46" t="s">
        <v>143</v>
      </c>
      <c r="N223" s="46" t="s">
        <v>439</v>
      </c>
      <c r="O223" s="118">
        <v>210579440000</v>
      </c>
      <c r="P223" s="100">
        <f t="shared" ref="P223:P242" si="17">O223/$O$250</f>
        <v>0.21079522601038547</v>
      </c>
    </row>
    <row r="224" spans="2:31">
      <c r="B224" s="45">
        <v>2</v>
      </c>
      <c r="C224" s="46" t="s">
        <v>139</v>
      </c>
      <c r="D224" s="46" t="s">
        <v>281</v>
      </c>
      <c r="E224" s="118">
        <v>140038469353.98001</v>
      </c>
      <c r="F224" s="100">
        <f t="shared" ref="F224:F242" si="18">E224/$E$250</f>
        <v>0.19376269858354309</v>
      </c>
      <c r="G224" s="45">
        <v>2</v>
      </c>
      <c r="H224" s="46" t="s">
        <v>139</v>
      </c>
      <c r="I224" s="46" t="s">
        <v>281</v>
      </c>
      <c r="J224" s="118">
        <v>155470787850</v>
      </c>
      <c r="K224" s="100">
        <f t="shared" ref="K224:K242" si="19">J224/$J$250</f>
        <v>0.18803554443700304</v>
      </c>
      <c r="L224" s="45">
        <v>2</v>
      </c>
      <c r="M224" s="46" t="s">
        <v>139</v>
      </c>
      <c r="N224" s="46" t="s">
        <v>281</v>
      </c>
      <c r="O224" s="118">
        <v>192680941600</v>
      </c>
      <c r="P224" s="100">
        <f t="shared" si="17"/>
        <v>0.19287838657214534</v>
      </c>
    </row>
    <row r="225" spans="2:16">
      <c r="B225" s="45">
        <v>3</v>
      </c>
      <c r="C225" s="46" t="s">
        <v>142</v>
      </c>
      <c r="D225" s="46" t="s">
        <v>291</v>
      </c>
      <c r="E225" s="118">
        <v>111847981840</v>
      </c>
      <c r="F225" s="100">
        <f t="shared" si="18"/>
        <v>0.15475723843896458</v>
      </c>
      <c r="G225" s="45">
        <v>3</v>
      </c>
      <c r="H225" s="46" t="s">
        <v>142</v>
      </c>
      <c r="I225" s="46" t="s">
        <v>291</v>
      </c>
      <c r="J225" s="118">
        <v>129271536800</v>
      </c>
      <c r="K225" s="100">
        <f t="shared" si="19"/>
        <v>0.1563486243206561</v>
      </c>
      <c r="L225" s="45">
        <v>3</v>
      </c>
      <c r="M225" s="46" t="s">
        <v>142</v>
      </c>
      <c r="N225" s="46" t="s">
        <v>291</v>
      </c>
      <c r="O225" s="118">
        <v>175078624840</v>
      </c>
      <c r="P225" s="100">
        <f t="shared" si="17"/>
        <v>0.17525803227862743</v>
      </c>
    </row>
    <row r="226" spans="2:16">
      <c r="B226" s="45">
        <v>4</v>
      </c>
      <c r="C226" s="46" t="s">
        <v>316</v>
      </c>
      <c r="D226" s="46" t="s">
        <v>308</v>
      </c>
      <c r="E226" s="118">
        <v>40924660907.519997</v>
      </c>
      <c r="F226" s="100">
        <f t="shared" si="18"/>
        <v>5.6624960074459267E-2</v>
      </c>
      <c r="G226" s="45">
        <v>4</v>
      </c>
      <c r="H226" s="46" t="s">
        <v>148</v>
      </c>
      <c r="I226" s="46" t="s">
        <v>440</v>
      </c>
      <c r="J226" s="118">
        <v>51192575241.5</v>
      </c>
      <c r="K226" s="100">
        <f t="shared" si="19"/>
        <v>6.1915321133864665E-2</v>
      </c>
      <c r="L226" s="45">
        <v>4</v>
      </c>
      <c r="M226" s="46" t="s">
        <v>148</v>
      </c>
      <c r="N226" s="46" t="s">
        <v>440</v>
      </c>
      <c r="O226" s="118">
        <v>60851153870.43</v>
      </c>
      <c r="P226" s="100">
        <f t="shared" si="17"/>
        <v>6.0913509567268459E-2</v>
      </c>
    </row>
    <row r="227" spans="2:16">
      <c r="B227" s="45">
        <v>5</v>
      </c>
      <c r="C227" s="46" t="s">
        <v>148</v>
      </c>
      <c r="D227" s="46" t="s">
        <v>440</v>
      </c>
      <c r="E227" s="118">
        <v>40079125672.459999</v>
      </c>
      <c r="F227" s="100">
        <f t="shared" si="18"/>
        <v>5.5455044481633346E-2</v>
      </c>
      <c r="G227" s="45">
        <v>5</v>
      </c>
      <c r="H227" s="46" t="s">
        <v>316</v>
      </c>
      <c r="I227" s="46" t="s">
        <v>308</v>
      </c>
      <c r="J227" s="118">
        <v>43401436200</v>
      </c>
      <c r="K227" s="100">
        <f t="shared" si="19"/>
        <v>5.2492257858040126E-2</v>
      </c>
      <c r="L227" s="45">
        <v>5</v>
      </c>
      <c r="M227" s="46" t="s">
        <v>316</v>
      </c>
      <c r="N227" s="46" t="s">
        <v>308</v>
      </c>
      <c r="O227" s="118">
        <v>54350171838.720001</v>
      </c>
      <c r="P227" s="100">
        <f t="shared" si="17"/>
        <v>5.4405865816939541E-2</v>
      </c>
    </row>
    <row r="228" spans="2:16">
      <c r="B228" s="45">
        <v>6</v>
      </c>
      <c r="C228" s="46" t="s">
        <v>301</v>
      </c>
      <c r="D228" s="46" t="s">
        <v>302</v>
      </c>
      <c r="E228" s="118">
        <v>31315079075</v>
      </c>
      <c r="F228" s="100">
        <f t="shared" si="18"/>
        <v>4.3328767130348479E-2</v>
      </c>
      <c r="G228" s="45">
        <v>6</v>
      </c>
      <c r="H228" s="46" t="s">
        <v>309</v>
      </c>
      <c r="I228" s="46" t="s">
        <v>441</v>
      </c>
      <c r="J228" s="118">
        <v>37270800000</v>
      </c>
      <c r="K228" s="100">
        <f t="shared" si="19"/>
        <v>4.507750469730866E-2</v>
      </c>
      <c r="L228" s="45">
        <v>6</v>
      </c>
      <c r="M228" s="46" t="s">
        <v>492</v>
      </c>
      <c r="N228" s="46" t="s">
        <v>493</v>
      </c>
      <c r="O228" s="118">
        <v>46353600000</v>
      </c>
      <c r="P228" s="100">
        <f t="shared" si="17"/>
        <v>4.6401099691380149E-2</v>
      </c>
    </row>
    <row r="229" spans="2:16">
      <c r="B229" s="45">
        <v>7</v>
      </c>
      <c r="C229" s="46" t="s">
        <v>318</v>
      </c>
      <c r="D229" s="46" t="s">
        <v>319</v>
      </c>
      <c r="E229" s="118">
        <v>25784797225</v>
      </c>
      <c r="F229" s="100">
        <f t="shared" si="18"/>
        <v>3.5676853051832207E-2</v>
      </c>
      <c r="G229" s="45">
        <v>7</v>
      </c>
      <c r="H229" s="46" t="s">
        <v>479</v>
      </c>
      <c r="I229" s="46" t="s">
        <v>302</v>
      </c>
      <c r="J229" s="118">
        <v>36083092951.199997</v>
      </c>
      <c r="K229" s="100">
        <f t="shared" si="19"/>
        <v>4.36410217113972E-2</v>
      </c>
      <c r="L229" s="45">
        <v>7</v>
      </c>
      <c r="M229" s="46" t="s">
        <v>147</v>
      </c>
      <c r="N229" s="46" t="s">
        <v>294</v>
      </c>
      <c r="O229" s="118">
        <v>41271197803.18</v>
      </c>
      <c r="P229" s="100">
        <f t="shared" si="17"/>
        <v>4.1313489430120302E-2</v>
      </c>
    </row>
    <row r="230" spans="2:16">
      <c r="B230" s="45">
        <v>8</v>
      </c>
      <c r="C230" s="46" t="s">
        <v>147</v>
      </c>
      <c r="D230" s="46" t="s">
        <v>294</v>
      </c>
      <c r="E230" s="118">
        <v>24916786727.380001</v>
      </c>
      <c r="F230" s="100">
        <f t="shared" si="18"/>
        <v>3.4475839807446049E-2</v>
      </c>
      <c r="G230" s="45">
        <v>8</v>
      </c>
      <c r="H230" s="46" t="s">
        <v>318</v>
      </c>
      <c r="I230" s="46" t="s">
        <v>319</v>
      </c>
      <c r="J230" s="118">
        <v>34140046223.400002</v>
      </c>
      <c r="K230" s="100">
        <f t="shared" si="19"/>
        <v>4.1290986348606638E-2</v>
      </c>
      <c r="L230" s="45">
        <v>8</v>
      </c>
      <c r="M230" s="46" t="s">
        <v>479</v>
      </c>
      <c r="N230" s="46" t="s">
        <v>302</v>
      </c>
      <c r="O230" s="118">
        <v>38490577620</v>
      </c>
      <c r="P230" s="100">
        <f t="shared" si="17"/>
        <v>3.8530019876005871E-2</v>
      </c>
    </row>
    <row r="231" spans="2:16">
      <c r="B231" s="45">
        <v>9</v>
      </c>
      <c r="C231" s="46" t="s">
        <v>309</v>
      </c>
      <c r="D231" s="46" t="s">
        <v>441</v>
      </c>
      <c r="E231" s="118">
        <v>24800220000</v>
      </c>
      <c r="F231" s="100">
        <f t="shared" si="18"/>
        <v>3.4314553528280077E-2</v>
      </c>
      <c r="G231" s="45">
        <v>9</v>
      </c>
      <c r="H231" s="46" t="s">
        <v>147</v>
      </c>
      <c r="I231" s="46" t="s">
        <v>294</v>
      </c>
      <c r="J231" s="118">
        <v>27706561930.360001</v>
      </c>
      <c r="K231" s="100">
        <f t="shared" si="19"/>
        <v>3.3509950834489093E-2</v>
      </c>
      <c r="L231" s="45">
        <v>9</v>
      </c>
      <c r="M231" s="46" t="s">
        <v>318</v>
      </c>
      <c r="N231" s="46" t="s">
        <v>319</v>
      </c>
      <c r="O231" s="118">
        <v>33078408124.799999</v>
      </c>
      <c r="P231" s="100">
        <f t="shared" si="17"/>
        <v>3.3112304395581008E-2</v>
      </c>
    </row>
    <row r="232" spans="2:16">
      <c r="B232" s="45">
        <v>10</v>
      </c>
      <c r="C232" s="46" t="s">
        <v>298</v>
      </c>
      <c r="D232" s="46" t="s">
        <v>480</v>
      </c>
      <c r="E232" s="118">
        <v>16127575544.690001</v>
      </c>
      <c r="F232" s="100">
        <f t="shared" si="18"/>
        <v>2.2314743752662104E-2</v>
      </c>
      <c r="G232" s="45">
        <v>10</v>
      </c>
      <c r="H232" s="46" t="s">
        <v>298</v>
      </c>
      <c r="I232" s="46" t="s">
        <v>480</v>
      </c>
      <c r="J232" s="118">
        <v>22631569167.889999</v>
      </c>
      <c r="K232" s="100">
        <f t="shared" si="19"/>
        <v>2.7371955135737019E-2</v>
      </c>
      <c r="L232" s="45">
        <v>10</v>
      </c>
      <c r="M232" s="46" t="s">
        <v>298</v>
      </c>
      <c r="N232" s="46" t="s">
        <v>480</v>
      </c>
      <c r="O232" s="118">
        <v>28156557464.490002</v>
      </c>
      <c r="P232" s="100">
        <f t="shared" si="17"/>
        <v>2.8185410191999636E-2</v>
      </c>
    </row>
    <row r="233" spans="2:16">
      <c r="B233" s="45">
        <v>11</v>
      </c>
      <c r="C233" s="46" t="s">
        <v>442</v>
      </c>
      <c r="D233" s="46" t="s">
        <v>443</v>
      </c>
      <c r="E233" s="118">
        <v>13243457258.459999</v>
      </c>
      <c r="F233" s="100">
        <f t="shared" si="18"/>
        <v>1.8324164987041043E-2</v>
      </c>
      <c r="G233" s="45">
        <v>11</v>
      </c>
      <c r="H233" s="46" t="s">
        <v>326</v>
      </c>
      <c r="I233" s="46" t="s">
        <v>327</v>
      </c>
      <c r="J233" s="118">
        <v>15120516281.09</v>
      </c>
      <c r="K233" s="100">
        <f t="shared" si="19"/>
        <v>1.8287644581993584E-2</v>
      </c>
      <c r="L233" s="45">
        <v>11</v>
      </c>
      <c r="M233" s="46" t="s">
        <v>447</v>
      </c>
      <c r="N233" s="46" t="s">
        <v>343</v>
      </c>
      <c r="O233" s="118">
        <v>18180180000</v>
      </c>
      <c r="P233" s="100">
        <f t="shared" si="17"/>
        <v>1.8198809684409314E-2</v>
      </c>
    </row>
    <row r="234" spans="2:16">
      <c r="B234" s="45">
        <v>12</v>
      </c>
      <c r="C234" s="46" t="s">
        <v>326</v>
      </c>
      <c r="D234" s="46" t="s">
        <v>327</v>
      </c>
      <c r="E234" s="118">
        <v>12376376066.68</v>
      </c>
      <c r="F234" s="100">
        <f t="shared" si="18"/>
        <v>1.712443756653027E-2</v>
      </c>
      <c r="G234" s="45">
        <v>12</v>
      </c>
      <c r="H234" s="46" t="s">
        <v>442</v>
      </c>
      <c r="I234" s="46" t="s">
        <v>443</v>
      </c>
      <c r="J234" s="118">
        <v>15080328380.66</v>
      </c>
      <c r="K234" s="100">
        <f t="shared" si="19"/>
        <v>1.8239038963911648E-2</v>
      </c>
      <c r="L234" s="45">
        <v>12</v>
      </c>
      <c r="M234" s="46" t="s">
        <v>326</v>
      </c>
      <c r="N234" s="46" t="s">
        <v>327</v>
      </c>
      <c r="O234" s="118">
        <v>15086613778.219999</v>
      </c>
      <c r="P234" s="100">
        <f t="shared" si="17"/>
        <v>1.5102073408074788E-2</v>
      </c>
    </row>
    <row r="235" spans="2:16">
      <c r="B235" s="45">
        <v>13</v>
      </c>
      <c r="C235" s="46" t="s">
        <v>356</v>
      </c>
      <c r="D235" s="46" t="s">
        <v>357</v>
      </c>
      <c r="E235" s="118">
        <v>11770689355.43</v>
      </c>
      <c r="F235" s="100">
        <f t="shared" si="18"/>
        <v>1.6286385763983516E-2</v>
      </c>
      <c r="G235" s="45">
        <v>13</v>
      </c>
      <c r="H235" s="46" t="s">
        <v>447</v>
      </c>
      <c r="I235" s="46" t="s">
        <v>343</v>
      </c>
      <c r="J235" s="118">
        <v>14223408000</v>
      </c>
      <c r="K235" s="100">
        <f t="shared" si="19"/>
        <v>1.7202628892638138E-2</v>
      </c>
      <c r="L235" s="45">
        <v>13</v>
      </c>
      <c r="M235" s="46" t="s">
        <v>442</v>
      </c>
      <c r="N235" s="46" t="s">
        <v>443</v>
      </c>
      <c r="O235" s="118">
        <v>14732205317.73</v>
      </c>
      <c r="P235" s="100">
        <f t="shared" si="17"/>
        <v>1.4747301776385661E-2</v>
      </c>
    </row>
    <row r="236" spans="2:16">
      <c r="B236" s="45">
        <v>14</v>
      </c>
      <c r="C236" s="46" t="s">
        <v>447</v>
      </c>
      <c r="D236" s="46" t="s">
        <v>343</v>
      </c>
      <c r="E236" s="118">
        <v>10840260000</v>
      </c>
      <c r="F236" s="100">
        <f t="shared" si="18"/>
        <v>1.4999007348744221E-2</v>
      </c>
      <c r="G236" s="45">
        <v>14</v>
      </c>
      <c r="H236" s="46" t="s">
        <v>354</v>
      </c>
      <c r="I236" s="46" t="s">
        <v>355</v>
      </c>
      <c r="J236" s="118">
        <v>11100118037.33</v>
      </c>
      <c r="K236" s="100">
        <f t="shared" si="19"/>
        <v>1.3425137720908155E-2</v>
      </c>
      <c r="L236" s="45">
        <v>14</v>
      </c>
      <c r="M236" s="46" t="s">
        <v>354</v>
      </c>
      <c r="N236" s="46" t="s">
        <v>355</v>
      </c>
      <c r="O236" s="118">
        <v>11242567725.870001</v>
      </c>
      <c r="P236" s="100">
        <f t="shared" si="17"/>
        <v>1.1254088265748224E-2</v>
      </c>
    </row>
    <row r="237" spans="2:16">
      <c r="B237" s="45">
        <v>15</v>
      </c>
      <c r="C237" s="46" t="s">
        <v>354</v>
      </c>
      <c r="D237" s="46" t="s">
        <v>355</v>
      </c>
      <c r="E237" s="118">
        <v>8519587141.1899996</v>
      </c>
      <c r="F237" s="100">
        <f t="shared" si="18"/>
        <v>1.1788033694669277E-2</v>
      </c>
      <c r="G237" s="45">
        <v>15</v>
      </c>
      <c r="H237" s="46" t="s">
        <v>163</v>
      </c>
      <c r="I237" s="46" t="s">
        <v>314</v>
      </c>
      <c r="J237" s="118">
        <v>8784069979.0499992</v>
      </c>
      <c r="K237" s="100">
        <f t="shared" si="19"/>
        <v>1.0623972539953914E-2</v>
      </c>
      <c r="L237" s="45">
        <v>15</v>
      </c>
      <c r="M237" s="46" t="s">
        <v>340</v>
      </c>
      <c r="N237" s="46" t="s">
        <v>341</v>
      </c>
      <c r="O237" s="118">
        <v>10553115300.76</v>
      </c>
      <c r="P237" s="100">
        <f t="shared" si="17"/>
        <v>1.0563929341522426E-2</v>
      </c>
    </row>
    <row r="238" spans="2:16">
      <c r="B238" s="45">
        <v>16</v>
      </c>
      <c r="C238" s="46" t="s">
        <v>163</v>
      </c>
      <c r="D238" s="46" t="s">
        <v>314</v>
      </c>
      <c r="E238" s="118">
        <v>7938675737.8000002</v>
      </c>
      <c r="F238" s="100">
        <f t="shared" si="18"/>
        <v>1.0984261976240391E-2</v>
      </c>
      <c r="G238" s="45">
        <v>16</v>
      </c>
      <c r="H238" s="49" t="s">
        <v>481</v>
      </c>
      <c r="I238" s="46" t="s">
        <v>482</v>
      </c>
      <c r="J238" s="118">
        <v>7818550407</v>
      </c>
      <c r="K238" s="100">
        <f t="shared" si="19"/>
        <v>9.4562161986779733E-3</v>
      </c>
      <c r="L238" s="45">
        <v>16</v>
      </c>
      <c r="M238" s="46" t="s">
        <v>163</v>
      </c>
      <c r="N238" s="46" t="s">
        <v>314</v>
      </c>
      <c r="O238" s="118">
        <v>10545325162.65</v>
      </c>
      <c r="P238" s="100">
        <f t="shared" si="17"/>
        <v>1.0556131220663383E-2</v>
      </c>
    </row>
    <row r="239" spans="2:16">
      <c r="B239" s="45">
        <v>17</v>
      </c>
      <c r="C239" s="46" t="s">
        <v>444</v>
      </c>
      <c r="D239" s="46" t="s">
        <v>452</v>
      </c>
      <c r="E239" s="118">
        <v>7591613975.4399996</v>
      </c>
      <c r="F239" s="100">
        <f t="shared" si="18"/>
        <v>1.0504053759453544E-2</v>
      </c>
      <c r="G239" s="45">
        <v>17</v>
      </c>
      <c r="H239" s="46" t="s">
        <v>340</v>
      </c>
      <c r="I239" s="46" t="s">
        <v>341</v>
      </c>
      <c r="J239" s="118">
        <v>7146454844.6800003</v>
      </c>
      <c r="K239" s="100">
        <f t="shared" si="19"/>
        <v>8.6433441683614765E-3</v>
      </c>
      <c r="L239" s="45">
        <v>17</v>
      </c>
      <c r="M239" s="46" t="s">
        <v>481</v>
      </c>
      <c r="N239" s="46" t="s">
        <v>482</v>
      </c>
      <c r="O239" s="118">
        <v>10224474503.5</v>
      </c>
      <c r="P239" s="100">
        <f t="shared" si="17"/>
        <v>1.0234951777831238E-2</v>
      </c>
    </row>
    <row r="240" spans="2:16">
      <c r="B240" s="45">
        <v>18</v>
      </c>
      <c r="C240" s="49" t="s">
        <v>340</v>
      </c>
      <c r="D240" s="46" t="s">
        <v>341</v>
      </c>
      <c r="E240" s="118">
        <v>7492196315.5</v>
      </c>
      <c r="F240" s="100">
        <f t="shared" si="18"/>
        <v>1.0366495600144174E-2</v>
      </c>
      <c r="G240" s="45">
        <v>18</v>
      </c>
      <c r="H240" s="46" t="s">
        <v>444</v>
      </c>
      <c r="I240" s="46" t="s">
        <v>452</v>
      </c>
      <c r="J240" s="118">
        <v>7006138635.5299997</v>
      </c>
      <c r="K240" s="100">
        <f t="shared" si="19"/>
        <v>8.4736374656057614E-3</v>
      </c>
      <c r="L240" s="45">
        <v>18</v>
      </c>
      <c r="M240" s="46" t="s">
        <v>444</v>
      </c>
      <c r="N240" s="46" t="s">
        <v>452</v>
      </c>
      <c r="O240" s="118">
        <v>9587996752.3199997</v>
      </c>
      <c r="P240" s="100">
        <f t="shared" si="17"/>
        <v>9.5978218120066055E-3</v>
      </c>
    </row>
    <row r="241" spans="2:16">
      <c r="B241" s="45">
        <v>19</v>
      </c>
      <c r="C241" s="46" t="s">
        <v>312</v>
      </c>
      <c r="D241" s="46" t="s">
        <v>322</v>
      </c>
      <c r="E241" s="118">
        <v>5078463179.5699997</v>
      </c>
      <c r="F241" s="100">
        <f t="shared" si="18"/>
        <v>7.0267601100616932E-3</v>
      </c>
      <c r="G241" s="45">
        <v>19</v>
      </c>
      <c r="H241" s="46" t="s">
        <v>312</v>
      </c>
      <c r="I241" s="46" t="s">
        <v>322</v>
      </c>
      <c r="J241" s="118">
        <v>6199984018.9799995</v>
      </c>
      <c r="K241" s="100">
        <f t="shared" si="19"/>
        <v>7.4986265048995341E-3</v>
      </c>
      <c r="L241" s="45">
        <v>19</v>
      </c>
      <c r="M241" s="46" t="s">
        <v>312</v>
      </c>
      <c r="N241" s="46" t="s">
        <v>322</v>
      </c>
      <c r="O241" s="118">
        <v>9508401707.3899994</v>
      </c>
      <c r="P241" s="100">
        <f t="shared" si="17"/>
        <v>9.5181452040465579E-3</v>
      </c>
    </row>
    <row r="242" spans="2:16">
      <c r="B242" s="103">
        <v>20</v>
      </c>
      <c r="C242" s="46" t="s">
        <v>450</v>
      </c>
      <c r="D242" s="46" t="s">
        <v>451</v>
      </c>
      <c r="E242" s="118">
        <v>3845812667.6799998</v>
      </c>
      <c r="F242" s="100">
        <f t="shared" si="18"/>
        <v>5.3212166926278458E-3</v>
      </c>
      <c r="G242" s="103">
        <v>20</v>
      </c>
      <c r="H242" s="46" t="s">
        <v>450</v>
      </c>
      <c r="I242" s="46" t="s">
        <v>451</v>
      </c>
      <c r="J242" s="118">
        <v>4969897936.6999998</v>
      </c>
      <c r="K242" s="100">
        <f t="shared" si="19"/>
        <v>6.010887815306858E-3</v>
      </c>
      <c r="L242" s="103">
        <v>20</v>
      </c>
      <c r="M242" s="46" t="s">
        <v>450</v>
      </c>
      <c r="N242" s="46" t="s">
        <v>451</v>
      </c>
      <c r="O242" s="118">
        <v>8424770606.0500002</v>
      </c>
      <c r="P242" s="100">
        <f t="shared" si="17"/>
        <v>8.4334036788584962E-3</v>
      </c>
    </row>
    <row r="243" spans="2:16">
      <c r="B243" s="45"/>
      <c r="C243" s="46"/>
      <c r="D243" s="46"/>
      <c r="E243" s="118"/>
      <c r="F243" s="100"/>
      <c r="G243" s="45"/>
      <c r="H243" s="46"/>
      <c r="I243" s="46"/>
      <c r="J243" s="118"/>
      <c r="K243" s="100"/>
      <c r="L243" s="45"/>
      <c r="M243" s="46"/>
      <c r="N243" s="46"/>
      <c r="O243" s="118"/>
      <c r="P243" s="100"/>
    </row>
    <row r="244" spans="2:16">
      <c r="B244" s="45"/>
      <c r="C244" s="46"/>
      <c r="D244" s="46"/>
      <c r="E244" s="118"/>
      <c r="F244" s="100"/>
      <c r="G244" s="45"/>
      <c r="H244" s="46"/>
      <c r="I244" s="46"/>
      <c r="J244" s="118"/>
      <c r="K244" s="100"/>
      <c r="L244" s="45"/>
      <c r="M244" s="46"/>
      <c r="N244" s="46"/>
      <c r="O244" s="118"/>
      <c r="P244" s="100"/>
    </row>
    <row r="245" spans="2:16">
      <c r="B245" s="45"/>
      <c r="C245" s="46"/>
      <c r="D245" s="46"/>
      <c r="E245" s="118"/>
      <c r="F245" s="100"/>
      <c r="G245" s="45"/>
      <c r="H245" s="46"/>
      <c r="I245" s="46"/>
      <c r="J245" s="118"/>
      <c r="K245" s="100"/>
      <c r="L245" s="45"/>
      <c r="M245" s="46"/>
      <c r="N245" s="46"/>
      <c r="O245" s="118"/>
      <c r="P245" s="100"/>
    </row>
    <row r="246" spans="2:16">
      <c r="B246" s="45"/>
      <c r="C246" s="46"/>
      <c r="D246" s="46"/>
      <c r="E246" s="118"/>
      <c r="F246" s="100"/>
      <c r="G246" s="45"/>
      <c r="H246" s="46"/>
      <c r="I246" s="46"/>
      <c r="J246" s="118"/>
      <c r="K246" s="100"/>
      <c r="L246" s="45"/>
      <c r="M246" s="46"/>
      <c r="N246" s="46"/>
      <c r="O246" s="118"/>
      <c r="P246" s="100"/>
    </row>
    <row r="247" spans="2:16">
      <c r="B247" s="45"/>
      <c r="C247" s="46"/>
      <c r="D247" s="46"/>
      <c r="E247" s="118"/>
      <c r="F247" s="100"/>
      <c r="G247" s="45"/>
      <c r="H247" s="46"/>
      <c r="I247" s="46"/>
      <c r="J247" s="118"/>
      <c r="K247" s="100"/>
      <c r="L247" s="45"/>
      <c r="M247" s="46"/>
      <c r="N247" s="46"/>
      <c r="O247" s="118"/>
      <c r="P247" s="100"/>
    </row>
    <row r="248" spans="2:16">
      <c r="B248" s="103"/>
      <c r="C248" s="46"/>
      <c r="D248" s="46"/>
      <c r="E248" s="118"/>
      <c r="F248" s="100"/>
      <c r="G248" s="103"/>
      <c r="H248" s="46"/>
      <c r="I248" s="46"/>
      <c r="J248" s="118"/>
      <c r="K248" s="100"/>
      <c r="L248" s="103"/>
      <c r="M248" s="46"/>
      <c r="N248" s="46"/>
      <c r="O248" s="118"/>
      <c r="P248" s="100"/>
    </row>
    <row r="249" spans="2:16">
      <c r="B249" s="45"/>
      <c r="C249" s="46"/>
      <c r="D249" s="46"/>
      <c r="E249" s="118"/>
      <c r="F249" s="100"/>
      <c r="G249" s="45"/>
      <c r="H249" s="46"/>
      <c r="I249" s="46"/>
      <c r="J249" s="118"/>
      <c r="K249" s="100"/>
      <c r="L249" s="45"/>
      <c r="M249" s="46"/>
      <c r="N249" s="46"/>
      <c r="O249" s="118"/>
      <c r="P249" s="100"/>
    </row>
    <row r="250" spans="2:16">
      <c r="B250" s="45"/>
      <c r="C250" s="46"/>
      <c r="D250" s="46"/>
      <c r="E250" s="53">
        <f>SUM(E223:E249)</f>
        <v>722731828043.77991</v>
      </c>
      <c r="F250" s="100">
        <f>SUM(F223:F249)</f>
        <v>1</v>
      </c>
      <c r="G250" s="45"/>
      <c r="H250" s="46"/>
      <c r="I250" s="46"/>
      <c r="J250" s="53">
        <f>SUM(J223:J249)</f>
        <v>826815952885.37</v>
      </c>
      <c r="K250" s="100">
        <f>SUM(K223:K249)</f>
        <v>0.99999999999999989</v>
      </c>
      <c r="L250" s="45"/>
      <c r="M250" s="46"/>
      <c r="N250" s="46"/>
      <c r="O250" s="53">
        <f>SUM(O223:O249)</f>
        <v>998976324016.11011</v>
      </c>
      <c r="P250" s="100">
        <f>SUM(P223:P249)</f>
        <v>0.99999999999999989</v>
      </c>
    </row>
    <row r="251" spans="2:16">
      <c r="B251" s="45"/>
      <c r="C251" s="46"/>
      <c r="D251" s="46"/>
      <c r="E251" s="125"/>
      <c r="F251" s="100"/>
      <c r="G251" s="45"/>
      <c r="H251" s="46"/>
      <c r="I251" s="46"/>
      <c r="J251" s="125"/>
      <c r="K251" s="100"/>
      <c r="L251" s="45"/>
      <c r="M251" s="46"/>
      <c r="N251" s="46"/>
      <c r="O251" s="125"/>
      <c r="P251" s="100"/>
    </row>
    <row r="252" spans="2:16">
      <c r="B252" s="45"/>
      <c r="C252" s="46"/>
      <c r="D252" s="46"/>
      <c r="E252" s="125"/>
      <c r="F252" s="100"/>
      <c r="G252" s="45"/>
      <c r="H252" s="46"/>
      <c r="I252" s="46"/>
      <c r="J252" s="125"/>
      <c r="K252" s="100"/>
      <c r="L252" s="45"/>
      <c r="M252" s="46"/>
      <c r="N252" s="46"/>
      <c r="O252" s="125"/>
      <c r="P252" s="100"/>
    </row>
    <row r="253" spans="2:16">
      <c r="B253" s="45"/>
      <c r="C253" s="125"/>
      <c r="D253" s="46"/>
      <c r="E253" s="125"/>
      <c r="F253" s="100"/>
      <c r="G253" s="45"/>
      <c r="H253" s="125"/>
      <c r="I253" s="46"/>
      <c r="J253" s="125"/>
      <c r="K253" s="100"/>
      <c r="L253" s="45"/>
      <c r="M253" s="125"/>
      <c r="N253" s="46"/>
      <c r="O253" s="125"/>
      <c r="P253" s="100"/>
    </row>
    <row r="254" spans="2:16">
      <c r="B254" s="54"/>
      <c r="C254" s="55"/>
      <c r="D254" s="56"/>
      <c r="E254" s="55"/>
      <c r="F254" s="56"/>
      <c r="G254" s="54"/>
      <c r="H254" s="55"/>
      <c r="I254" s="56"/>
      <c r="J254" s="55"/>
      <c r="K254" s="56"/>
      <c r="L254" s="54"/>
      <c r="M254" s="55"/>
      <c r="N254" s="56"/>
      <c r="O254" s="55"/>
      <c r="P254" s="56"/>
    </row>
    <row r="255" spans="2:16">
      <c r="B255" s="341" t="s">
        <v>105</v>
      </c>
      <c r="C255" s="57" t="s">
        <v>106</v>
      </c>
      <c r="D255" s="60" t="s">
        <v>107</v>
      </c>
      <c r="E255" s="131"/>
      <c r="F255" s="61"/>
      <c r="G255" s="341" t="s">
        <v>105</v>
      </c>
      <c r="H255" s="57" t="s">
        <v>106</v>
      </c>
      <c r="I255" s="60" t="s">
        <v>107</v>
      </c>
      <c r="J255" s="131"/>
      <c r="K255" s="61"/>
      <c r="L255" s="341" t="s">
        <v>105</v>
      </c>
      <c r="M255" s="57" t="s">
        <v>106</v>
      </c>
      <c r="N255" s="60" t="s">
        <v>107</v>
      </c>
      <c r="O255" s="131"/>
      <c r="P255" s="61"/>
    </row>
    <row r="256" spans="2:16">
      <c r="B256" s="342"/>
      <c r="C256" s="46" t="s">
        <v>351</v>
      </c>
      <c r="D256" s="133" t="s">
        <v>483</v>
      </c>
      <c r="E256" s="132"/>
      <c r="F256" s="77"/>
      <c r="G256" s="342"/>
      <c r="H256" s="46" t="s">
        <v>356</v>
      </c>
      <c r="I256" s="133" t="s">
        <v>484</v>
      </c>
      <c r="J256" s="132"/>
      <c r="K256" s="77"/>
      <c r="L256" s="342"/>
      <c r="M256" s="46" t="s">
        <v>494</v>
      </c>
      <c r="N256" s="134" t="s">
        <v>495</v>
      </c>
      <c r="O256" s="132"/>
      <c r="P256" s="77"/>
    </row>
    <row r="257" spans="2:16">
      <c r="B257" s="342"/>
      <c r="C257" s="46" t="s">
        <v>340</v>
      </c>
      <c r="D257" s="66" t="s">
        <v>485</v>
      </c>
      <c r="E257" s="132"/>
      <c r="F257" s="73"/>
      <c r="G257" s="342"/>
      <c r="H257" s="46" t="s">
        <v>481</v>
      </c>
      <c r="I257" s="66" t="s">
        <v>486</v>
      </c>
      <c r="J257" s="132"/>
      <c r="K257" s="73"/>
      <c r="L257" s="342"/>
      <c r="M257" s="46"/>
      <c r="N257" s="66"/>
      <c r="O257" s="132"/>
      <c r="P257" s="73"/>
    </row>
    <row r="258" spans="2:16">
      <c r="B258" s="342"/>
      <c r="C258" s="75"/>
      <c r="D258" s="64"/>
      <c r="E258" s="132"/>
      <c r="F258" s="74"/>
      <c r="G258" s="342"/>
      <c r="H258" s="75"/>
      <c r="I258" s="64"/>
      <c r="J258" s="132"/>
      <c r="K258" s="74"/>
      <c r="L258" s="342"/>
      <c r="M258" s="75" t="s">
        <v>125</v>
      </c>
      <c r="N258" s="64"/>
      <c r="O258" s="132"/>
      <c r="P258" s="74"/>
    </row>
    <row r="259" spans="2:16">
      <c r="B259" s="342"/>
      <c r="C259" s="75"/>
      <c r="D259" s="64"/>
      <c r="E259" s="132"/>
      <c r="F259" s="76"/>
      <c r="G259" s="342"/>
      <c r="H259" s="75" t="s">
        <v>487</v>
      </c>
      <c r="I259" s="64"/>
      <c r="J259" s="132"/>
      <c r="K259" s="76"/>
      <c r="L259" s="342"/>
      <c r="M259" s="75"/>
      <c r="N259" s="64"/>
      <c r="O259" s="132"/>
      <c r="P259" s="76"/>
    </row>
    <row r="260" spans="2:16">
      <c r="B260" s="342"/>
      <c r="C260" s="75"/>
      <c r="D260" s="64"/>
      <c r="E260" s="132"/>
      <c r="F260" s="76"/>
      <c r="G260" s="342"/>
      <c r="H260" s="75" t="s">
        <v>488</v>
      </c>
      <c r="I260" s="64"/>
      <c r="J260" s="132"/>
      <c r="K260" s="76"/>
      <c r="L260" s="342"/>
      <c r="M260" s="75"/>
      <c r="N260" s="64"/>
      <c r="O260" s="132"/>
      <c r="P260" s="76"/>
    </row>
    <row r="261" spans="2:16">
      <c r="B261" s="342"/>
      <c r="C261" s="75"/>
      <c r="D261" s="64"/>
      <c r="E261" s="132"/>
      <c r="F261" s="76"/>
      <c r="G261" s="342"/>
      <c r="H261" s="75"/>
      <c r="I261" s="64"/>
      <c r="J261" s="132"/>
      <c r="K261" s="76"/>
      <c r="L261" s="342"/>
      <c r="M261" s="75"/>
      <c r="N261" s="64"/>
      <c r="O261" s="132"/>
      <c r="P261" s="76"/>
    </row>
    <row r="262" spans="2:16">
      <c r="B262" s="342"/>
      <c r="C262" s="75"/>
      <c r="D262" s="64"/>
      <c r="E262" s="132"/>
      <c r="F262" s="76"/>
      <c r="G262" s="342"/>
      <c r="H262" s="75"/>
      <c r="I262" s="64"/>
      <c r="J262" s="132"/>
      <c r="K262" s="76"/>
      <c r="L262" s="342"/>
      <c r="M262" s="75"/>
      <c r="N262" s="64"/>
      <c r="O262" s="132"/>
      <c r="P262" s="76"/>
    </row>
    <row r="263" spans="2:16">
      <c r="B263" s="342"/>
      <c r="C263" s="75"/>
      <c r="E263" s="132"/>
      <c r="F263" s="76"/>
      <c r="G263" s="342"/>
      <c r="H263" s="75"/>
      <c r="I263" s="64"/>
      <c r="J263" s="132"/>
      <c r="K263" s="76"/>
      <c r="L263" s="342"/>
      <c r="M263" s="75"/>
      <c r="N263" s="64"/>
      <c r="O263" s="132"/>
      <c r="P263" s="76"/>
    </row>
    <row r="264" spans="2:16">
      <c r="B264" s="342"/>
      <c r="C264" s="75"/>
      <c r="D264" s="64"/>
      <c r="E264" s="132"/>
      <c r="F264" s="76"/>
      <c r="G264" s="342"/>
      <c r="H264" s="75"/>
      <c r="I264" s="64"/>
      <c r="J264" s="132"/>
      <c r="K264" s="76"/>
      <c r="L264" s="342"/>
      <c r="M264" s="75"/>
      <c r="N264" s="64"/>
      <c r="O264" s="132"/>
      <c r="P264" s="76"/>
    </row>
    <row r="265" spans="2:16">
      <c r="B265" s="342"/>
      <c r="C265" s="75"/>
      <c r="D265" s="64"/>
      <c r="E265" s="132"/>
      <c r="F265" s="76"/>
      <c r="G265" s="342"/>
      <c r="H265" s="75"/>
      <c r="I265" s="64"/>
      <c r="J265" s="132"/>
      <c r="K265" s="76"/>
      <c r="L265" s="342"/>
      <c r="M265" s="75"/>
      <c r="N265" s="64"/>
      <c r="O265" s="132"/>
      <c r="P265" s="76"/>
    </row>
    <row r="266" spans="2:16">
      <c r="B266" s="342"/>
      <c r="C266" s="75"/>
      <c r="D266" s="64"/>
      <c r="E266" s="132"/>
      <c r="F266" s="76"/>
      <c r="G266" s="342"/>
      <c r="H266" s="75"/>
      <c r="I266" s="64"/>
      <c r="J266" s="132"/>
      <c r="K266" s="76"/>
      <c r="L266" s="342"/>
      <c r="M266" s="75"/>
      <c r="N266" s="64"/>
      <c r="O266" s="132"/>
      <c r="P266" s="76"/>
    </row>
    <row r="267" spans="2:16">
      <c r="B267" s="342"/>
      <c r="C267" s="75"/>
      <c r="D267" s="64"/>
      <c r="E267" s="132"/>
      <c r="F267" s="76"/>
      <c r="G267" s="342"/>
      <c r="H267" s="75"/>
      <c r="I267" s="64"/>
      <c r="J267" s="132"/>
      <c r="K267" s="76"/>
      <c r="L267" s="342"/>
      <c r="M267" s="75"/>
      <c r="N267" s="64"/>
      <c r="O267" s="132"/>
      <c r="P267" s="76"/>
    </row>
    <row r="268" spans="2:16">
      <c r="B268" s="342"/>
      <c r="C268" s="75"/>
      <c r="D268" s="64"/>
      <c r="E268" s="132"/>
      <c r="F268" s="76"/>
      <c r="G268" s="342"/>
      <c r="H268" s="75"/>
      <c r="I268" s="64"/>
      <c r="J268" s="132"/>
      <c r="K268" s="76"/>
      <c r="L268" s="342"/>
      <c r="M268" s="75"/>
      <c r="N268" s="64"/>
      <c r="O268" s="132"/>
      <c r="P268" s="76"/>
    </row>
    <row r="269" spans="2:16">
      <c r="B269" s="342"/>
      <c r="C269" s="75"/>
      <c r="D269" s="64"/>
      <c r="E269" s="132"/>
      <c r="F269" s="76"/>
      <c r="G269" s="342"/>
      <c r="H269" s="75"/>
      <c r="I269" s="64"/>
      <c r="J269" s="132"/>
      <c r="K269" s="76"/>
      <c r="L269" s="342"/>
      <c r="M269" s="75"/>
      <c r="N269" s="64"/>
      <c r="O269" s="132"/>
      <c r="P269" s="76"/>
    </row>
    <row r="270" spans="2:16">
      <c r="B270" s="342"/>
      <c r="C270" s="75"/>
      <c r="D270" s="64"/>
      <c r="E270" s="132"/>
      <c r="F270" s="76"/>
      <c r="G270" s="342"/>
      <c r="H270" s="75"/>
      <c r="I270" s="64"/>
      <c r="J270" s="132"/>
      <c r="K270" s="76"/>
      <c r="L270" s="342"/>
      <c r="M270" s="75"/>
      <c r="N270" s="64"/>
      <c r="O270" s="132"/>
      <c r="P270" s="76"/>
    </row>
    <row r="271" spans="2:16">
      <c r="B271" s="342"/>
      <c r="C271" s="75"/>
      <c r="D271" s="64"/>
      <c r="E271" s="132"/>
      <c r="F271" s="76"/>
      <c r="G271" s="342"/>
      <c r="H271" s="75"/>
      <c r="I271" s="64"/>
      <c r="J271" s="132"/>
      <c r="K271" s="76"/>
      <c r="L271" s="342"/>
      <c r="M271" s="75"/>
      <c r="N271" s="64"/>
      <c r="O271" s="132"/>
      <c r="P271" s="76"/>
    </row>
    <row r="272" spans="2:16">
      <c r="B272" s="342"/>
      <c r="C272" s="75"/>
      <c r="D272" s="64"/>
      <c r="E272" s="132"/>
      <c r="F272" s="76"/>
      <c r="G272" s="342"/>
      <c r="H272" s="75"/>
      <c r="I272" s="64"/>
      <c r="J272" s="132"/>
      <c r="K272" s="76"/>
      <c r="L272" s="342"/>
      <c r="M272" s="75"/>
      <c r="N272" s="64"/>
      <c r="O272" s="132"/>
      <c r="P272" s="76"/>
    </row>
    <row r="273" spans="2:202">
      <c r="B273" s="343"/>
      <c r="C273" s="79"/>
      <c r="D273" s="80"/>
      <c r="E273" s="135"/>
      <c r="F273" s="82"/>
      <c r="G273" s="343"/>
      <c r="H273" s="79"/>
      <c r="I273" s="80"/>
      <c r="J273" s="135"/>
      <c r="K273" s="82"/>
      <c r="L273" s="343"/>
      <c r="M273" s="79"/>
      <c r="N273" s="80"/>
      <c r="O273" s="135"/>
      <c r="P273" s="82"/>
    </row>
    <row r="274" spans="2:202">
      <c r="B274" s="136"/>
      <c r="C274" s="65"/>
      <c r="D274" s="65"/>
      <c r="E274" s="65"/>
      <c r="F274" s="65"/>
    </row>
    <row r="275" spans="2:202" s="147" customFormat="1" ht="12">
      <c r="B275" s="137"/>
      <c r="C275" s="138"/>
      <c r="D275" s="138"/>
      <c r="E275" s="139"/>
      <c r="F275" s="140"/>
      <c r="G275" s="140"/>
      <c r="H275" s="141"/>
      <c r="I275" s="142"/>
      <c r="J275" s="142"/>
      <c r="K275" s="142"/>
      <c r="L275" s="142"/>
      <c r="M275" s="143"/>
      <c r="N275" s="143"/>
      <c r="O275" s="143"/>
      <c r="P275" s="143"/>
      <c r="Q275" s="143"/>
      <c r="R275" s="144"/>
      <c r="S275" s="144"/>
      <c r="T275" s="144"/>
      <c r="U275" s="144"/>
      <c r="V275" s="145"/>
      <c r="W275" s="146"/>
    </row>
    <row r="276" spans="2:202" ht="14">
      <c r="B276" s="344"/>
      <c r="C276" s="345"/>
      <c r="D276" s="345"/>
      <c r="E276" s="345"/>
      <c r="F276" s="148"/>
      <c r="G276" s="149"/>
      <c r="H276" s="149"/>
      <c r="I276" s="149"/>
      <c r="J276" s="149"/>
      <c r="K276" s="149"/>
      <c r="L276" s="149"/>
      <c r="M276" s="149"/>
      <c r="N276" s="150"/>
      <c r="O276" s="150"/>
      <c r="P276" s="150"/>
      <c r="Q276" s="150"/>
      <c r="R276" s="150"/>
      <c r="S276" s="150"/>
      <c r="T276" s="150"/>
      <c r="U276" s="150"/>
      <c r="V276" s="150"/>
      <c r="W276" s="151"/>
      <c r="X276" s="151"/>
      <c r="Y276" s="151"/>
      <c r="Z276" s="151"/>
      <c r="AA276" s="151"/>
      <c r="AB276" s="151"/>
      <c r="AC276" s="151"/>
      <c r="AD276" s="151"/>
      <c r="AE276" s="151"/>
      <c r="AF276" s="151"/>
      <c r="AG276" s="151"/>
      <c r="AH276" s="151"/>
      <c r="AI276" s="151"/>
      <c r="AJ276" s="151"/>
      <c r="AK276" s="151"/>
      <c r="AL276" s="151"/>
      <c r="AM276" s="151"/>
      <c r="AN276" s="151"/>
      <c r="AO276" s="151"/>
      <c r="AP276" s="151"/>
      <c r="AQ276" s="151"/>
      <c r="AR276" s="151"/>
      <c r="AS276" s="151"/>
      <c r="AT276" s="151"/>
      <c r="AU276" s="151"/>
      <c r="AV276" s="151"/>
      <c r="AW276" s="151"/>
      <c r="AX276" s="151"/>
      <c r="AY276" s="151"/>
      <c r="AZ276" s="151"/>
      <c r="BA276" s="151"/>
      <c r="BB276" s="151"/>
      <c r="BC276" s="151"/>
      <c r="BD276" s="151"/>
      <c r="BE276" s="151"/>
      <c r="BF276" s="151"/>
      <c r="BG276" s="151"/>
      <c r="BH276" s="151"/>
      <c r="BI276" s="151"/>
      <c r="BJ276" s="151"/>
      <c r="BK276" s="151"/>
      <c r="BL276" s="151"/>
      <c r="BM276" s="151"/>
      <c r="BN276" s="151"/>
      <c r="BO276" s="151"/>
      <c r="BP276" s="151"/>
      <c r="BQ276" s="151"/>
      <c r="BR276" s="151"/>
      <c r="BS276" s="151"/>
      <c r="BT276" s="151"/>
      <c r="BU276" s="151"/>
      <c r="BV276" s="151"/>
      <c r="BW276" s="151"/>
      <c r="BX276" s="151"/>
      <c r="BY276" s="151"/>
      <c r="BZ276" s="151"/>
      <c r="CA276" s="151"/>
      <c r="CB276" s="151"/>
      <c r="CC276" s="151"/>
      <c r="CD276" s="151"/>
      <c r="CE276" s="151"/>
      <c r="CF276" s="151"/>
      <c r="CG276" s="151"/>
      <c r="CH276" s="151"/>
      <c r="CI276" s="151"/>
      <c r="CJ276" s="151"/>
      <c r="CK276" s="151"/>
      <c r="CL276" s="151"/>
      <c r="CM276" s="151"/>
      <c r="CN276" s="151"/>
      <c r="CO276" s="151"/>
      <c r="CP276" s="151"/>
      <c r="CQ276" s="151"/>
      <c r="CR276" s="151"/>
      <c r="CS276" s="151"/>
      <c r="CT276" s="151"/>
      <c r="CU276" s="151"/>
      <c r="CV276" s="151"/>
      <c r="CW276" s="151"/>
      <c r="CX276" s="151"/>
      <c r="CY276" s="151"/>
      <c r="CZ276" s="151"/>
      <c r="DA276" s="151"/>
      <c r="DB276" s="151"/>
      <c r="DC276" s="151"/>
      <c r="DD276" s="151"/>
      <c r="DE276" s="151"/>
      <c r="DF276" s="151"/>
      <c r="DG276" s="151"/>
      <c r="DH276" s="151"/>
      <c r="DI276" s="151"/>
      <c r="DJ276" s="151"/>
      <c r="DK276" s="151"/>
      <c r="DL276" s="151"/>
      <c r="DM276" s="151"/>
      <c r="DN276" s="151"/>
      <c r="DO276" s="151"/>
      <c r="DP276" s="151"/>
      <c r="DQ276" s="151"/>
      <c r="DR276" s="151"/>
      <c r="DS276" s="151"/>
      <c r="DT276" s="151"/>
      <c r="DU276" s="151"/>
      <c r="DV276" s="151"/>
      <c r="DW276" s="151"/>
      <c r="DX276" s="151"/>
      <c r="DY276" s="151"/>
      <c r="DZ276" s="151"/>
      <c r="EA276" s="151"/>
      <c r="EB276" s="151"/>
      <c r="EC276" s="151"/>
      <c r="ED276" s="151"/>
      <c r="EE276" s="151"/>
      <c r="EF276" s="151"/>
      <c r="EG276" s="151"/>
      <c r="EH276" s="151"/>
      <c r="EI276" s="151"/>
      <c r="EJ276" s="151"/>
      <c r="EK276" s="151"/>
      <c r="EL276" s="151"/>
      <c r="EM276" s="151"/>
      <c r="EN276" s="151"/>
      <c r="EO276" s="151"/>
      <c r="EP276" s="151"/>
      <c r="EQ276" s="151"/>
      <c r="ER276" s="151"/>
      <c r="ES276" s="151"/>
      <c r="ET276" s="151"/>
      <c r="EU276" s="151"/>
      <c r="EV276" s="151"/>
      <c r="EW276" s="151"/>
      <c r="EX276" s="151"/>
      <c r="EY276" s="151"/>
      <c r="EZ276" s="151"/>
      <c r="FA276" s="151"/>
      <c r="FB276" s="151"/>
      <c r="FC276" s="151"/>
      <c r="FD276" s="151"/>
      <c r="FE276" s="151"/>
      <c r="FF276" s="151"/>
      <c r="FG276" s="151"/>
      <c r="FH276" s="151"/>
      <c r="FI276" s="151"/>
      <c r="FJ276" s="151"/>
      <c r="FK276" s="151"/>
      <c r="FL276" s="151"/>
      <c r="FM276" s="151"/>
      <c r="FN276" s="151"/>
      <c r="FO276" s="151"/>
      <c r="FP276" s="151"/>
      <c r="FQ276" s="151"/>
      <c r="FR276" s="151"/>
      <c r="FS276" s="151"/>
      <c r="FT276" s="151"/>
      <c r="FU276" s="151"/>
      <c r="FV276" s="151"/>
      <c r="FW276" s="151"/>
      <c r="FX276" s="151"/>
      <c r="FY276" s="151"/>
      <c r="FZ276" s="151"/>
      <c r="GA276" s="151"/>
      <c r="GB276" s="151"/>
      <c r="GC276" s="151"/>
      <c r="GD276" s="151"/>
      <c r="GE276" s="151"/>
      <c r="GF276" s="151"/>
      <c r="GG276" s="151"/>
      <c r="GH276" s="151"/>
      <c r="GI276" s="151"/>
      <c r="GJ276" s="151"/>
      <c r="GK276" s="151"/>
      <c r="GL276" s="151"/>
      <c r="GM276" s="151"/>
      <c r="GN276" s="151"/>
      <c r="GO276" s="151"/>
      <c r="GP276" s="151"/>
      <c r="GQ276" s="151"/>
      <c r="GR276" s="151"/>
      <c r="GS276" s="151"/>
      <c r="GT276" s="151"/>
    </row>
    <row r="277" spans="2:202">
      <c r="B277" s="83"/>
    </row>
    <row r="278" spans="2:202">
      <c r="B278" s="83"/>
    </row>
    <row r="279" spans="2:202">
      <c r="B279" s="83"/>
    </row>
    <row r="280" spans="2:202">
      <c r="B280" s="83"/>
    </row>
    <row r="281" spans="2:202">
      <c r="B281" s="83"/>
    </row>
    <row r="282" spans="2:202">
      <c r="B282" s="83"/>
    </row>
    <row r="283" spans="2:202">
      <c r="B283" s="83"/>
    </row>
    <row r="284" spans="2:202">
      <c r="B284" s="83"/>
    </row>
    <row r="285" spans="2:202">
      <c r="B285" s="83"/>
    </row>
    <row r="286" spans="2:202">
      <c r="B286" s="83"/>
    </row>
    <row r="287" spans="2:202">
      <c r="B287" s="83"/>
    </row>
    <row r="288" spans="2:202">
      <c r="B288" s="83"/>
    </row>
    <row r="289" spans="2:2">
      <c r="B289" s="83"/>
    </row>
    <row r="290" spans="2:2">
      <c r="B290" s="83"/>
    </row>
    <row r="291" spans="2:2">
      <c r="B291" s="83"/>
    </row>
    <row r="292" spans="2:2">
      <c r="B292" s="83"/>
    </row>
    <row r="293" spans="2:2">
      <c r="B293" s="83"/>
    </row>
    <row r="294" spans="2:2">
      <c r="B294" s="83"/>
    </row>
    <row r="295" spans="2:2">
      <c r="B295" s="83"/>
    </row>
    <row r="296" spans="2:2">
      <c r="B296" s="83"/>
    </row>
    <row r="297" spans="2:2">
      <c r="B297" s="83"/>
    </row>
    <row r="298" spans="2:2">
      <c r="B298" s="83"/>
    </row>
    <row r="299" spans="2:2">
      <c r="B299" s="83"/>
    </row>
    <row r="300" spans="2:2">
      <c r="B300" s="83"/>
    </row>
    <row r="301" spans="2:2">
      <c r="B301" s="83"/>
    </row>
    <row r="302" spans="2:2" ht="12.75" customHeight="1">
      <c r="B302" s="83"/>
    </row>
    <row r="303" spans="2:2">
      <c r="B303" s="152"/>
    </row>
    <row r="304" spans="2:2">
      <c r="B304" s="152"/>
    </row>
    <row r="305" spans="2:2">
      <c r="B305" s="152"/>
    </row>
    <row r="306" spans="2:2">
      <c r="B306" s="152"/>
    </row>
    <row r="307" spans="2:2">
      <c r="B307" s="152"/>
    </row>
    <row r="308" spans="2:2">
      <c r="B308" s="153"/>
    </row>
  </sheetData>
  <mergeCells count="28">
    <mergeCell ref="B255:B273"/>
    <mergeCell ref="G255:G273"/>
    <mergeCell ref="B276:E276"/>
    <mergeCell ref="B200:B218"/>
    <mergeCell ref="G200:G218"/>
    <mergeCell ref="AA200:AA218"/>
    <mergeCell ref="B145:B163"/>
    <mergeCell ref="G145:G163"/>
    <mergeCell ref="L145:L163"/>
    <mergeCell ref="Q145:Q163"/>
    <mergeCell ref="V145:V163"/>
    <mergeCell ref="AA145:AA163"/>
    <mergeCell ref="L255:L273"/>
    <mergeCell ref="AA90:AA108"/>
    <mergeCell ref="B36:B54"/>
    <mergeCell ref="G36:G54"/>
    <mergeCell ref="L36:L54"/>
    <mergeCell ref="Q36:Q54"/>
    <mergeCell ref="V36:V54"/>
    <mergeCell ref="AA36:AA54"/>
    <mergeCell ref="B90:B108"/>
    <mergeCell ref="G90:G108"/>
    <mergeCell ref="L90:L108"/>
    <mergeCell ref="Q90:Q108"/>
    <mergeCell ref="V90:V108"/>
    <mergeCell ref="L200:L218"/>
    <mergeCell ref="Q200:Q218"/>
    <mergeCell ref="V200:V218"/>
  </mergeCells>
  <conditionalFormatting sqref="B276">
    <cfRule type="cellIs" dxfId="0" priority="1" stopIfTrue="1" operator="equal">
      <formula>"C"</formula>
    </cfRule>
  </conditionalFormatting>
  <pageMargins left="0.7" right="0.7" top="0.78740157499999996" bottom="0.78740157499999996" header="0.3" footer="0.3"/>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5"/>
  <sheetViews>
    <sheetView showRowColHeaders="0" workbookViewId="0">
      <selection activeCell="C70" sqref="C70"/>
    </sheetView>
  </sheetViews>
  <sheetFormatPr baseColWidth="10" defaultRowHeight="14" x14ac:dyDescent="0"/>
  <cols>
    <col min="1" max="1" width="50" bestFit="1" customWidth="1"/>
    <col min="2" max="2" width="57.83203125" customWidth="1"/>
    <col min="3" max="3" width="20.6640625" customWidth="1"/>
  </cols>
  <sheetData>
    <row r="1" spans="1:3" ht="23">
      <c r="A1" s="334" t="s">
        <v>670</v>
      </c>
    </row>
    <row r="2" spans="1:3" ht="15">
      <c r="A2" s="335" t="s">
        <v>671</v>
      </c>
    </row>
    <row r="3" spans="1:3" ht="15">
      <c r="A3" s="3"/>
    </row>
    <row r="4" spans="1:3" ht="15" customHeight="1">
      <c r="A4" s="346"/>
      <c r="B4" s="346"/>
      <c r="C4" s="346"/>
    </row>
    <row r="5" spans="1:3" ht="19.5" customHeight="1">
      <c r="A5" s="331" t="s">
        <v>656</v>
      </c>
      <c r="B5" s="6"/>
      <c r="C5" s="6"/>
    </row>
    <row r="6" spans="1:3" ht="20.25" customHeight="1">
      <c r="A6" s="331" t="s">
        <v>657</v>
      </c>
      <c r="B6" s="5"/>
      <c r="C6" s="5"/>
    </row>
    <row r="7" spans="1:3" ht="32.25" customHeight="1">
      <c r="A7" s="331" t="s">
        <v>658</v>
      </c>
      <c r="B7" s="5"/>
      <c r="C7" s="5"/>
    </row>
    <row r="8" spans="1:3" ht="16.5" customHeight="1">
      <c r="A8" s="331" t="s">
        <v>659</v>
      </c>
      <c r="B8" s="5"/>
      <c r="C8" s="5"/>
    </row>
    <row r="9" spans="1:3" ht="61.5" customHeight="1">
      <c r="A9" s="331" t="s">
        <v>660</v>
      </c>
      <c r="B9" s="5"/>
      <c r="C9" s="5"/>
    </row>
    <row r="10" spans="1:3" ht="18" customHeight="1">
      <c r="A10" s="331" t="s">
        <v>661</v>
      </c>
      <c r="B10" s="5"/>
      <c r="C10" s="5"/>
    </row>
    <row r="11" spans="1:3" ht="31.5" customHeight="1">
      <c r="A11" s="331" t="s">
        <v>662</v>
      </c>
      <c r="B11" s="5"/>
      <c r="C11" s="5"/>
    </row>
    <row r="12" spans="1:3" ht="32.25" customHeight="1">
      <c r="A12" s="331" t="s">
        <v>663</v>
      </c>
      <c r="B12" s="5"/>
      <c r="C12" s="5"/>
    </row>
    <row r="13" spans="1:3" ht="16">
      <c r="A13" s="331" t="s">
        <v>664</v>
      </c>
      <c r="B13" s="5"/>
      <c r="C13" s="5"/>
    </row>
    <row r="14" spans="1:3" ht="15">
      <c r="A14" s="329"/>
    </row>
    <row r="15" spans="1:3" ht="15">
      <c r="A15" s="329"/>
    </row>
    <row r="16" spans="1:3" ht="15">
      <c r="A16" s="329" t="s">
        <v>665</v>
      </c>
    </row>
    <row r="17" spans="1:6" ht="15">
      <c r="A17" s="329"/>
    </row>
    <row r="18" spans="1:6" ht="308">
      <c r="A18" s="333" t="s">
        <v>666</v>
      </c>
    </row>
    <row r="19" spans="1:6">
      <c r="A19" s="330"/>
    </row>
    <row r="20" spans="1:6" ht="154">
      <c r="A20" s="333" t="s">
        <v>667</v>
      </c>
    </row>
    <row r="21" spans="1:6">
      <c r="A21" s="332"/>
      <c r="B21" s="7"/>
    </row>
    <row r="22" spans="1:6">
      <c r="A22" s="328" t="s">
        <v>668</v>
      </c>
    </row>
    <row r="23" spans="1:6" ht="42">
      <c r="A23" s="333" t="s">
        <v>669</v>
      </c>
    </row>
    <row r="24" spans="1:6" ht="28">
      <c r="A24" s="12" t="s">
        <v>14</v>
      </c>
      <c r="B24" s="12" t="s">
        <v>15</v>
      </c>
      <c r="C24" s="12" t="s">
        <v>16</v>
      </c>
      <c r="D24" s="12" t="s">
        <v>17</v>
      </c>
      <c r="E24" s="12" t="s">
        <v>18</v>
      </c>
      <c r="F24" s="15"/>
    </row>
    <row r="25" spans="1:6">
      <c r="A25" s="347" t="s">
        <v>19</v>
      </c>
      <c r="B25" s="348" t="s">
        <v>640</v>
      </c>
      <c r="C25" s="348"/>
      <c r="D25" s="348" t="s">
        <v>20</v>
      </c>
      <c r="E25" s="349" t="s">
        <v>21</v>
      </c>
      <c r="F25" s="347"/>
    </row>
    <row r="26" spans="1:6">
      <c r="A26" s="347"/>
      <c r="B26" s="348"/>
      <c r="C26" s="348"/>
      <c r="D26" s="348"/>
      <c r="E26" s="349"/>
      <c r="F26" s="347"/>
    </row>
    <row r="27" spans="1:6">
      <c r="A27" s="347" t="s">
        <v>0</v>
      </c>
      <c r="B27" s="348" t="s">
        <v>22</v>
      </c>
      <c r="C27" s="348"/>
      <c r="D27" s="348" t="s">
        <v>23</v>
      </c>
      <c r="E27" s="349" t="s">
        <v>24</v>
      </c>
      <c r="F27" s="347"/>
    </row>
    <row r="28" spans="1:6">
      <c r="A28" s="347"/>
      <c r="B28" s="348"/>
      <c r="C28" s="348"/>
      <c r="D28" s="348"/>
      <c r="E28" s="349"/>
      <c r="F28" s="347"/>
    </row>
    <row r="29" spans="1:6">
      <c r="A29" s="347" t="s">
        <v>1</v>
      </c>
      <c r="B29" s="348" t="s">
        <v>641</v>
      </c>
      <c r="C29" s="348"/>
      <c r="D29" s="348" t="s">
        <v>25</v>
      </c>
      <c r="E29" s="349" t="s">
        <v>26</v>
      </c>
      <c r="F29" s="347"/>
    </row>
    <row r="30" spans="1:6">
      <c r="A30" s="347"/>
      <c r="B30" s="348"/>
      <c r="C30" s="348"/>
      <c r="D30" s="348"/>
      <c r="E30" s="349"/>
      <c r="F30" s="347"/>
    </row>
    <row r="31" spans="1:6">
      <c r="A31" s="14" t="s">
        <v>27</v>
      </c>
      <c r="B31" s="327" t="s">
        <v>642</v>
      </c>
      <c r="C31" s="13"/>
      <c r="D31" s="13" t="s">
        <v>28</v>
      </c>
      <c r="E31" t="s">
        <v>21</v>
      </c>
      <c r="F31" s="14"/>
    </row>
    <row r="32" spans="1:6">
      <c r="A32" s="14" t="s">
        <v>2</v>
      </c>
      <c r="B32" s="327" t="s">
        <v>643</v>
      </c>
      <c r="C32" s="13"/>
      <c r="D32" s="13" t="s">
        <v>29</v>
      </c>
      <c r="E32" t="s">
        <v>30</v>
      </c>
      <c r="F32" s="14"/>
    </row>
    <row r="33" spans="1:6">
      <c r="A33" s="14" t="s">
        <v>3</v>
      </c>
      <c r="B33" s="327" t="s">
        <v>644</v>
      </c>
      <c r="C33" s="13"/>
      <c r="D33" s="13" t="s">
        <v>31</v>
      </c>
      <c r="E33" t="s">
        <v>32</v>
      </c>
      <c r="F33" s="14"/>
    </row>
    <row r="34" spans="1:6" ht="15" customHeight="1">
      <c r="A34" s="347" t="s">
        <v>33</v>
      </c>
      <c r="B34" s="348" t="s">
        <v>645</v>
      </c>
      <c r="C34" s="348"/>
      <c r="D34" s="348" t="s">
        <v>34</v>
      </c>
      <c r="E34" s="349" t="s">
        <v>30</v>
      </c>
      <c r="F34" s="347"/>
    </row>
    <row r="35" spans="1:6">
      <c r="A35" s="347"/>
      <c r="B35" s="348"/>
      <c r="C35" s="348"/>
      <c r="D35" s="348"/>
      <c r="E35" s="349"/>
      <c r="F35" s="347"/>
    </row>
    <row r="36" spans="1:6">
      <c r="A36" s="14" t="s">
        <v>35</v>
      </c>
      <c r="B36" s="327" t="s">
        <v>646</v>
      </c>
      <c r="C36" s="13"/>
      <c r="D36" s="13" t="s">
        <v>36</v>
      </c>
      <c r="E36" t="s">
        <v>21</v>
      </c>
      <c r="F36" s="14"/>
    </row>
    <row r="37" spans="1:6">
      <c r="A37" s="347" t="s">
        <v>37</v>
      </c>
      <c r="B37" s="348" t="s">
        <v>647</v>
      </c>
      <c r="C37" s="348"/>
      <c r="D37" s="348" t="s">
        <v>38</v>
      </c>
      <c r="E37" s="349" t="s">
        <v>39</v>
      </c>
      <c r="F37" s="347"/>
    </row>
    <row r="38" spans="1:6">
      <c r="A38" s="347"/>
      <c r="B38" s="348"/>
      <c r="C38" s="348"/>
      <c r="D38" s="348"/>
      <c r="E38" s="349"/>
      <c r="F38" s="347"/>
    </row>
    <row r="39" spans="1:6">
      <c r="A39" s="14" t="s">
        <v>4</v>
      </c>
      <c r="B39" s="327" t="s">
        <v>22</v>
      </c>
      <c r="C39" s="13"/>
      <c r="D39" s="13" t="s">
        <v>40</v>
      </c>
      <c r="E39" t="s">
        <v>41</v>
      </c>
      <c r="F39" s="14"/>
    </row>
    <row r="40" spans="1:6">
      <c r="A40" s="14" t="s">
        <v>5</v>
      </c>
      <c r="B40" s="327" t="s">
        <v>648</v>
      </c>
      <c r="C40" s="13"/>
      <c r="D40" s="13" t="s">
        <v>42</v>
      </c>
      <c r="E40" t="s">
        <v>43</v>
      </c>
      <c r="F40" s="14"/>
    </row>
    <row r="41" spans="1:6">
      <c r="A41" s="347" t="s">
        <v>6</v>
      </c>
      <c r="B41" s="348" t="s">
        <v>22</v>
      </c>
      <c r="C41" s="348"/>
      <c r="D41" s="348" t="s">
        <v>44</v>
      </c>
      <c r="E41" s="349" t="s">
        <v>41</v>
      </c>
      <c r="F41" s="347"/>
    </row>
    <row r="42" spans="1:6">
      <c r="A42" s="347"/>
      <c r="B42" s="348"/>
      <c r="C42" s="348"/>
      <c r="D42" s="348"/>
      <c r="E42" s="349"/>
      <c r="F42" s="347"/>
    </row>
    <row r="43" spans="1:6">
      <c r="A43" s="347" t="s">
        <v>7</v>
      </c>
      <c r="B43" s="348" t="s">
        <v>649</v>
      </c>
      <c r="C43" s="348"/>
      <c r="D43" s="348" t="s">
        <v>45</v>
      </c>
      <c r="E43" s="349" t="s">
        <v>46</v>
      </c>
      <c r="F43" s="347"/>
    </row>
    <row r="44" spans="1:6">
      <c r="A44" s="347"/>
      <c r="B44" s="348"/>
      <c r="C44" s="348"/>
      <c r="D44" s="348"/>
      <c r="E44" s="349"/>
      <c r="F44" s="347"/>
    </row>
    <row r="45" spans="1:6">
      <c r="A45" s="14" t="s">
        <v>8</v>
      </c>
      <c r="B45" s="327" t="s">
        <v>650</v>
      </c>
      <c r="C45" s="13"/>
      <c r="D45" s="13" t="s">
        <v>47</v>
      </c>
      <c r="E45" t="s">
        <v>48</v>
      </c>
      <c r="F45" s="14"/>
    </row>
    <row r="46" spans="1:6">
      <c r="A46" s="347" t="s">
        <v>9</v>
      </c>
      <c r="B46" s="348" t="s">
        <v>651</v>
      </c>
      <c r="C46" s="348"/>
      <c r="D46" s="348" t="s">
        <v>49</v>
      </c>
      <c r="E46" s="349" t="s">
        <v>21</v>
      </c>
      <c r="F46" s="347"/>
    </row>
    <row r="47" spans="1:6">
      <c r="A47" s="347"/>
      <c r="B47" s="348"/>
      <c r="C47" s="348"/>
      <c r="D47" s="348"/>
      <c r="E47" s="349"/>
      <c r="F47" s="347"/>
    </row>
    <row r="48" spans="1:6">
      <c r="A48" s="347" t="s">
        <v>10</v>
      </c>
      <c r="B48" s="348" t="s">
        <v>652</v>
      </c>
      <c r="C48" s="348"/>
      <c r="D48" s="348" t="s">
        <v>50</v>
      </c>
      <c r="E48" s="349" t="s">
        <v>51</v>
      </c>
      <c r="F48" s="347"/>
    </row>
    <row r="49" spans="1:6">
      <c r="A49" s="347"/>
      <c r="B49" s="348"/>
      <c r="C49" s="348"/>
      <c r="D49" s="348"/>
      <c r="E49" s="349"/>
      <c r="F49" s="347"/>
    </row>
    <row r="50" spans="1:6">
      <c r="A50" s="347" t="s">
        <v>11</v>
      </c>
      <c r="B50" s="348" t="s">
        <v>653</v>
      </c>
      <c r="C50" s="348"/>
      <c r="D50" s="348" t="s">
        <v>52</v>
      </c>
      <c r="E50" s="349" t="s">
        <v>41</v>
      </c>
      <c r="F50" s="347"/>
    </row>
    <row r="51" spans="1:6">
      <c r="A51" s="347"/>
      <c r="B51" s="348"/>
      <c r="C51" s="348"/>
      <c r="D51" s="348"/>
      <c r="E51" s="349"/>
      <c r="F51" s="347"/>
    </row>
    <row r="52" spans="1:6">
      <c r="A52" s="14" t="s">
        <v>12</v>
      </c>
      <c r="B52" s="327" t="s">
        <v>654</v>
      </c>
      <c r="C52" s="13"/>
      <c r="D52" s="13" t="s">
        <v>53</v>
      </c>
      <c r="E52" t="s">
        <v>54</v>
      </c>
      <c r="F52" s="14"/>
    </row>
    <row r="53" spans="1:6" ht="15" customHeight="1">
      <c r="A53" s="347" t="s">
        <v>13</v>
      </c>
      <c r="B53" s="348" t="s">
        <v>642</v>
      </c>
      <c r="C53" s="348"/>
      <c r="D53" s="348" t="s">
        <v>55</v>
      </c>
      <c r="E53" s="348" t="s">
        <v>56</v>
      </c>
      <c r="F53" s="348"/>
    </row>
    <row r="54" spans="1:6">
      <c r="A54" s="347"/>
      <c r="B54" s="348"/>
      <c r="C54" s="348"/>
      <c r="D54" s="348"/>
      <c r="E54" s="348"/>
      <c r="F54" s="348"/>
    </row>
    <row r="55" spans="1:6">
      <c r="A55" s="347" t="s">
        <v>57</v>
      </c>
      <c r="B55" s="348" t="s">
        <v>655</v>
      </c>
      <c r="C55" s="348"/>
      <c r="D55" s="348" t="s">
        <v>58</v>
      </c>
      <c r="E55" s="349" t="s">
        <v>21</v>
      </c>
      <c r="F55" s="347"/>
    </row>
    <row r="56" spans="1:6">
      <c r="A56" s="347"/>
      <c r="B56" s="348"/>
      <c r="C56" s="348"/>
      <c r="D56" s="348"/>
      <c r="E56" s="349"/>
      <c r="F56" s="347"/>
    </row>
    <row r="57" spans="1:6">
      <c r="A57" s="9"/>
      <c r="B57" s="7"/>
    </row>
    <row r="58" spans="1:6">
      <c r="A58" s="9"/>
      <c r="B58" s="7"/>
    </row>
    <row r="59" spans="1:6">
      <c r="A59" s="337" t="s">
        <v>672</v>
      </c>
      <c r="B59" s="336"/>
    </row>
    <row r="60" spans="1:6">
      <c r="A60" s="336"/>
      <c r="B60" s="336"/>
    </row>
    <row r="61" spans="1:6">
      <c r="A61" s="336" t="s">
        <v>673</v>
      </c>
      <c r="B61" s="336"/>
    </row>
    <row r="62" spans="1:6">
      <c r="A62" s="336" t="s">
        <v>674</v>
      </c>
      <c r="B62" s="336"/>
    </row>
    <row r="63" spans="1:6">
      <c r="A63" s="336"/>
      <c r="B63" s="336"/>
    </row>
    <row r="64" spans="1:6">
      <c r="A64" s="338" t="s">
        <v>675</v>
      </c>
      <c r="B64" s="336"/>
    </row>
    <row r="65" spans="1:2">
      <c r="A65" s="336"/>
      <c r="B65" s="336"/>
    </row>
    <row r="66" spans="1:2">
      <c r="A66" s="336" t="s">
        <v>676</v>
      </c>
      <c r="B66" s="336"/>
    </row>
    <row r="67" spans="1:2">
      <c r="A67" s="336" t="s">
        <v>677</v>
      </c>
      <c r="B67" s="7"/>
    </row>
    <row r="68" spans="1:2">
      <c r="A68" s="172" t="s">
        <v>679</v>
      </c>
      <c r="B68" s="7"/>
    </row>
    <row r="69" spans="1:2">
      <c r="A69" s="20" t="s">
        <v>517</v>
      </c>
      <c r="B69" s="7"/>
    </row>
    <row r="70" spans="1:2">
      <c r="B70" s="7"/>
    </row>
    <row r="71" spans="1:2">
      <c r="A71" s="7"/>
      <c r="B71" s="7"/>
    </row>
    <row r="72" spans="1:2">
      <c r="A72" s="7"/>
      <c r="B72" s="7" t="s">
        <v>678</v>
      </c>
    </row>
    <row r="73" spans="1:2">
      <c r="A73" s="7"/>
      <c r="B73" s="7"/>
    </row>
    <row r="74" spans="1:2">
      <c r="A74" s="7"/>
      <c r="B74" s="7"/>
    </row>
    <row r="75" spans="1:2">
      <c r="A75" s="7"/>
      <c r="B75" s="7"/>
    </row>
    <row r="76" spans="1:2">
      <c r="A76" s="7"/>
      <c r="B76" s="7"/>
    </row>
    <row r="77" spans="1:2">
      <c r="A77" s="7"/>
      <c r="B77" s="7"/>
    </row>
    <row r="78" spans="1:2">
      <c r="A78" s="7"/>
      <c r="B78" s="7"/>
    </row>
    <row r="79" spans="1:2">
      <c r="A79" s="7"/>
      <c r="B79" s="7"/>
    </row>
    <row r="80" spans="1:2">
      <c r="A80" s="7"/>
      <c r="B80" s="7"/>
    </row>
    <row r="81" spans="1:2">
      <c r="A81" s="7"/>
      <c r="B81" s="7"/>
    </row>
    <row r="82" spans="1:2">
      <c r="A82" s="7"/>
      <c r="B82" s="7"/>
    </row>
    <row r="83" spans="1:2">
      <c r="A83" s="7"/>
      <c r="B83" s="7"/>
    </row>
    <row r="84" spans="1:2">
      <c r="A84" s="7"/>
      <c r="B84" s="7"/>
    </row>
    <row r="85" spans="1:2">
      <c r="A85" s="7"/>
      <c r="B85" s="7"/>
    </row>
    <row r="86" spans="1:2">
      <c r="A86" s="7"/>
      <c r="B86" s="7"/>
    </row>
    <row r="87" spans="1:2">
      <c r="A87" s="7"/>
      <c r="B87" s="7"/>
    </row>
    <row r="88" spans="1:2">
      <c r="A88" s="7"/>
      <c r="B88" s="7"/>
    </row>
    <row r="89" spans="1:2">
      <c r="A89" s="7"/>
      <c r="B89" s="7"/>
    </row>
    <row r="90" spans="1:2">
      <c r="A90" s="7"/>
      <c r="B90" s="7"/>
    </row>
    <row r="91" spans="1:2">
      <c r="A91" s="7"/>
      <c r="B91" s="7"/>
    </row>
    <row r="92" spans="1:2">
      <c r="A92" s="7"/>
      <c r="B92" s="7"/>
    </row>
    <row r="93" spans="1:2">
      <c r="A93" s="7"/>
      <c r="B93" s="7"/>
    </row>
    <row r="94" spans="1:2">
      <c r="A94" s="7"/>
      <c r="B94" s="7"/>
    </row>
    <row r="95" spans="1:2">
      <c r="A95" s="7"/>
      <c r="B95" s="7"/>
    </row>
  </sheetData>
  <mergeCells count="73">
    <mergeCell ref="F53:F54"/>
    <mergeCell ref="F55:F56"/>
    <mergeCell ref="F41:F42"/>
    <mergeCell ref="F43:F44"/>
    <mergeCell ref="F46:F47"/>
    <mergeCell ref="F48:F49"/>
    <mergeCell ref="F50:F51"/>
    <mergeCell ref="F25:F26"/>
    <mergeCell ref="F27:F28"/>
    <mergeCell ref="F29:F30"/>
    <mergeCell ref="F34:F35"/>
    <mergeCell ref="F37:F38"/>
    <mergeCell ref="A55:A56"/>
    <mergeCell ref="C55:C56"/>
    <mergeCell ref="D55:D56"/>
    <mergeCell ref="E55:E56"/>
    <mergeCell ref="B55:B56"/>
    <mergeCell ref="A53:A54"/>
    <mergeCell ref="C53:C54"/>
    <mergeCell ref="D53:D54"/>
    <mergeCell ref="E53:E54"/>
    <mergeCell ref="B53:B54"/>
    <mergeCell ref="A50:A51"/>
    <mergeCell ref="C50:C51"/>
    <mergeCell ref="D50:D51"/>
    <mergeCell ref="E50:E51"/>
    <mergeCell ref="B50:B51"/>
    <mergeCell ref="A48:A49"/>
    <mergeCell ref="C48:C49"/>
    <mergeCell ref="D48:D49"/>
    <mergeCell ref="E48:E49"/>
    <mergeCell ref="B48:B49"/>
    <mergeCell ref="A46:A47"/>
    <mergeCell ref="C46:C47"/>
    <mergeCell ref="D46:D47"/>
    <mergeCell ref="E46:E47"/>
    <mergeCell ref="B46:B47"/>
    <mergeCell ref="A43:A44"/>
    <mergeCell ref="C43:C44"/>
    <mergeCell ref="D43:D44"/>
    <mergeCell ref="E43:E44"/>
    <mergeCell ref="B43:B44"/>
    <mergeCell ref="A41:A42"/>
    <mergeCell ref="C41:C42"/>
    <mergeCell ref="D41:D42"/>
    <mergeCell ref="E41:E42"/>
    <mergeCell ref="B41:B42"/>
    <mergeCell ref="A37:A38"/>
    <mergeCell ref="C37:C38"/>
    <mergeCell ref="D37:D38"/>
    <mergeCell ref="E37:E38"/>
    <mergeCell ref="B37:B38"/>
    <mergeCell ref="A34:A35"/>
    <mergeCell ref="C34:C35"/>
    <mergeCell ref="D34:D35"/>
    <mergeCell ref="E34:E35"/>
    <mergeCell ref="B34:B35"/>
    <mergeCell ref="A29:A30"/>
    <mergeCell ref="C29:C30"/>
    <mergeCell ref="D29:D30"/>
    <mergeCell ref="E29:E30"/>
    <mergeCell ref="B29:B30"/>
    <mergeCell ref="E25:E26"/>
    <mergeCell ref="A27:A28"/>
    <mergeCell ref="C27:C28"/>
    <mergeCell ref="D27:D28"/>
    <mergeCell ref="E27:E28"/>
    <mergeCell ref="B27:B28"/>
    <mergeCell ref="A4:C4"/>
    <mergeCell ref="A25:A26"/>
    <mergeCell ref="C25:C26"/>
    <mergeCell ref="D25:D26"/>
    <mergeCell ref="B25:B26"/>
  </mergeCells>
  <hyperlinks>
    <hyperlink ref="A25" r:id="rId1" tooltip="Asea Brown Boveri" display="http://de.wikipedia.org/wiki/Asea_Brown_Boveri"/>
    <hyperlink ref="A27" r:id="rId2" tooltip="Actelion" display="http://de.wikipedia.org/wiki/Actelion"/>
    <hyperlink ref="A29" r:id="rId3" tooltip="Adecco" display="http://de.wikipedia.org/wiki/Adecco"/>
    <hyperlink ref="A31" r:id="rId4" tooltip="Credit Suisse" display="http://de.wikipedia.org/wiki/Credit_Suisse"/>
    <hyperlink ref="A32" r:id="rId5" tooltip="Geberit" display="http://de.wikipedia.org/wiki/Geberit"/>
    <hyperlink ref="A33" r:id="rId6" tooltip="Givaudan" display="http://de.wikipedia.org/wiki/Givaudan"/>
    <hyperlink ref="A34" r:id="rId7" tooltip="Holcim" display="http://de.wikipedia.org/wiki/Holcim"/>
    <hyperlink ref="A36" r:id="rId8" tooltip="Bank Julius Bär" display="http://de.wikipedia.org/wiki/Bank_Julius_B%C3%A4r"/>
    <hyperlink ref="A37" r:id="rId9" tooltip="Nestlé" display="http://de.wikipedia.org/wiki/Nestl%C3%A9"/>
    <hyperlink ref="A39" r:id="rId10" tooltip="Novartis" display="http://de.wikipedia.org/wiki/Novartis"/>
    <hyperlink ref="A40" r:id="rId11" tooltip="Richemont" display="http://de.wikipedia.org/wiki/Richemont"/>
    <hyperlink ref="A41" r:id="rId12" tooltip="Hoffmann-La Roche" display="http://de.wikipedia.org/wiki/Hoffmann-La_Roche"/>
    <hyperlink ref="A43" r:id="rId13" tooltip="Société Générale de Surveillance" display="http://de.wikipedia.org/wiki/Soci%C3%A9t%C3%A9_G%C3%A9n%C3%A9rale_de_Surveillance"/>
    <hyperlink ref="A45" r:id="rId14" tooltip="Swatch Group" display="http://de.wikipedia.org/wiki/Swatch_Group"/>
    <hyperlink ref="A46" r:id="rId15" tooltip="Swiss Re" display="http://de.wikipedia.org/wiki/Swiss_Re"/>
    <hyperlink ref="A48" r:id="rId16" tooltip="Swisscom" display="http://de.wikipedia.org/wiki/Swisscom"/>
    <hyperlink ref="A50" r:id="rId17" tooltip="Syngenta" display="http://de.wikipedia.org/wiki/Syngenta"/>
    <hyperlink ref="A52" r:id="rId18" tooltip="Transocean (Mineralölunternehmen)" display="http://de.wikipedia.org/wiki/Transocean_%28Mineral%C3%B6lunternehmen%29"/>
    <hyperlink ref="A53" r:id="rId19" tooltip="UBS" display="http://de.wikipedia.org/wiki/UBS"/>
    <hyperlink ref="A55" r:id="rId20" tooltip="Zurich Insurance Group" display="http://de.wikipedia.org/wiki/Zurich_Insurance_Group"/>
    <hyperlink ref="A69" r:id="rId21"/>
    <hyperlink ref="A64" r:id="rId22"/>
  </hyperlinks>
  <pageMargins left="0.7" right="0.7" top="0.78740157499999996" bottom="0.78740157499999996" header="0.3" footer="0.3"/>
  <pageSetup paperSize="9" orientation="portrait" horizontalDpi="4294967293" verticalDpi="0"/>
  <drawing r:id="rId2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2</DocSecurity>
  <ScaleCrop>false</ScaleCrop>
  <HeadingPairs>
    <vt:vector size="2" baseType="variant">
      <vt:variant>
        <vt:lpstr>Arbeitsblätter</vt:lpstr>
      </vt:variant>
      <vt:variant>
        <vt:i4>4</vt:i4>
      </vt:variant>
    </vt:vector>
  </HeadingPairs>
  <TitlesOfParts>
    <vt:vector size="4" baseType="lpstr">
      <vt:lpstr>Tableau synoptique des PV</vt:lpstr>
      <vt:lpstr>Classement</vt:lpstr>
      <vt:lpstr>Modifications liste SMI</vt:lpstr>
      <vt:lpstr>Bases de travail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Theo</dc:creator>
  <cp:lastModifiedBy>Roger Said</cp:lastModifiedBy>
  <cp:lastPrinted>2015-01-25T15:00:46Z</cp:lastPrinted>
  <dcterms:created xsi:type="dcterms:W3CDTF">2013-03-14T12:33:38Z</dcterms:created>
  <dcterms:modified xsi:type="dcterms:W3CDTF">2015-02-26T14:46:55Z</dcterms:modified>
</cp:coreProperties>
</file>